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defaultThemeVersion="124226"/>
  <mc:AlternateContent xmlns:mc="http://schemas.openxmlformats.org/markup-compatibility/2006">
    <mc:Choice Requires="x15">
      <x15ac:absPath xmlns:x15ac="http://schemas.microsoft.com/office/spreadsheetml/2010/11/ac" url="S:\Informatiebladen\ISO 14001 Milieuprestatiemeting\NL\"/>
    </mc:Choice>
  </mc:AlternateContent>
  <xr:revisionPtr revIDLastSave="0" documentId="8_{0287E383-B1A1-405B-BC19-4917850ACD80}" xr6:coauthVersionLast="45" xr6:coauthVersionMax="45" xr10:uidLastSave="{00000000-0000-0000-0000-000000000000}"/>
  <bookViews>
    <workbookView xWindow="-120" yWindow="-120" windowWidth="29040" windowHeight="15990" xr2:uid="{00000000-000D-0000-FFFF-FFFF00000000}"/>
  </bookViews>
  <sheets>
    <sheet name="Blad1"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97" i="1" l="1"/>
  <c r="G97" i="1"/>
  <c r="J97" i="1" l="1"/>
  <c r="H97" i="1"/>
  <c r="I132" i="1"/>
  <c r="D68" i="1"/>
  <c r="D53" i="1"/>
  <c r="D36" i="1"/>
  <c r="D126" i="1" l="1"/>
  <c r="D125" i="1"/>
  <c r="J125" i="1" s="1"/>
  <c r="D124" i="1"/>
  <c r="J124" i="1" s="1"/>
  <c r="D123" i="1"/>
  <c r="J123" i="1" s="1"/>
  <c r="D122" i="1"/>
  <c r="J122" i="1" s="1"/>
  <c r="D121" i="1"/>
  <c r="J121" i="1" s="1"/>
  <c r="D120" i="1"/>
  <c r="J120" i="1" s="1"/>
  <c r="D119" i="1"/>
  <c r="J119" i="1" s="1"/>
  <c r="D118" i="1"/>
  <c r="J118" i="1" s="1"/>
  <c r="D114" i="1"/>
  <c r="J114" i="1" s="1"/>
  <c r="D113" i="1"/>
  <c r="D112" i="1"/>
  <c r="J112" i="1" s="1"/>
  <c r="D111" i="1"/>
  <c r="J111" i="1" s="1"/>
  <c r="D107" i="1"/>
  <c r="J107" i="1" s="1"/>
  <c r="D106" i="1"/>
  <c r="J106" i="1" s="1"/>
  <c r="D105" i="1"/>
  <c r="J105" i="1" s="1"/>
  <c r="D104" i="1"/>
  <c r="D100" i="1"/>
  <c r="J100" i="1" s="1"/>
  <c r="D99" i="1"/>
  <c r="J99" i="1" s="1"/>
  <c r="D98" i="1"/>
  <c r="J98" i="1" s="1"/>
  <c r="D96" i="1"/>
  <c r="H96" i="1" s="1"/>
  <c r="D95" i="1"/>
  <c r="J95" i="1" s="1"/>
  <c r="D94" i="1"/>
  <c r="J94" i="1" s="1"/>
  <c r="G126" i="1"/>
  <c r="G125" i="1"/>
  <c r="G124" i="1"/>
  <c r="G123" i="1"/>
  <c r="G122" i="1"/>
  <c r="G121" i="1"/>
  <c r="G120" i="1"/>
  <c r="G119" i="1"/>
  <c r="G118" i="1"/>
  <c r="G114" i="1"/>
  <c r="G113" i="1"/>
  <c r="G112" i="1"/>
  <c r="G111" i="1"/>
  <c r="G107" i="1"/>
  <c r="G106" i="1"/>
  <c r="G105" i="1"/>
  <c r="G104" i="1"/>
  <c r="G100" i="1"/>
  <c r="G99" i="1"/>
  <c r="G98" i="1"/>
  <c r="G96" i="1"/>
  <c r="G95" i="1"/>
  <c r="G94" i="1"/>
  <c r="G108" i="1" l="1"/>
  <c r="F135" i="1" s="1"/>
  <c r="G127" i="1"/>
  <c r="F137" i="1" s="1"/>
  <c r="G101" i="1"/>
  <c r="F134" i="1" s="1"/>
  <c r="H98" i="1"/>
  <c r="H99" i="1"/>
  <c r="H107" i="1"/>
  <c r="H119" i="1"/>
  <c r="H125" i="1"/>
  <c r="H124" i="1"/>
  <c r="H123" i="1"/>
  <c r="H122" i="1"/>
  <c r="H121" i="1"/>
  <c r="H120" i="1"/>
  <c r="H118" i="1"/>
  <c r="H114" i="1"/>
  <c r="H112" i="1"/>
  <c r="H111" i="1"/>
  <c r="H106" i="1"/>
  <c r="H105" i="1"/>
  <c r="J104" i="1"/>
  <c r="H104" i="1"/>
  <c r="H95" i="1"/>
  <c r="H94" i="1"/>
  <c r="H113" i="1"/>
  <c r="J113" i="1"/>
  <c r="J115" i="1" s="1"/>
  <c r="J96" i="1"/>
  <c r="J101" i="1" s="1"/>
  <c r="H100" i="1"/>
  <c r="J126" i="1"/>
  <c r="H126" i="1"/>
  <c r="G115" i="1"/>
  <c r="F136" i="1" s="1"/>
  <c r="J108" i="1" l="1"/>
  <c r="G135" i="1" s="1"/>
  <c r="H135" i="1" s="1"/>
  <c r="F138" i="1"/>
  <c r="G134" i="1"/>
  <c r="H134" i="1" s="1"/>
  <c r="H127" i="1"/>
  <c r="I137" i="1" s="1"/>
  <c r="H115" i="1"/>
  <c r="I136" i="1" s="1"/>
  <c r="H108" i="1"/>
  <c r="I135" i="1" s="1"/>
  <c r="J127" i="1"/>
  <c r="G137" i="1" s="1"/>
  <c r="H137" i="1" s="1"/>
  <c r="H101" i="1"/>
  <c r="I134" i="1" s="1"/>
  <c r="J135" i="1" l="1"/>
  <c r="J137" i="1"/>
  <c r="I138" i="1"/>
  <c r="J134" i="1"/>
  <c r="G136" i="1"/>
  <c r="H136" i="1" s="1"/>
  <c r="H138" i="1" l="1"/>
  <c r="J138" i="1" s="1"/>
  <c r="J136" i="1"/>
  <c r="G138" i="1"/>
</calcChain>
</file>

<file path=xl/sharedStrings.xml><?xml version="1.0" encoding="utf-8"?>
<sst xmlns="http://schemas.openxmlformats.org/spreadsheetml/2006/main" count="234" uniqueCount="165">
  <si>
    <r>
      <t>Milieuprestaties verbonden aan de producten/diensten</t>
    </r>
    <r>
      <rPr>
        <sz val="10"/>
        <color rgb="FF000000"/>
        <rFont val="Arial"/>
        <family val="2"/>
      </rPr>
      <t xml:space="preserve"> </t>
    </r>
    <r>
      <rPr>
        <b/>
        <sz val="10"/>
        <color rgb="FF000000"/>
        <rFont val="Arial"/>
        <family val="2"/>
      </rPr>
      <t>in de volgende schakels in de keten</t>
    </r>
  </si>
  <si>
    <t>Onderwerp</t>
  </si>
  <si>
    <t>Weging</t>
  </si>
  <si>
    <t>Criterium</t>
  </si>
  <si>
    <t>Toelichting</t>
  </si>
  <si>
    <r>
      <t xml:space="preserve">Inzicht </t>
    </r>
    <r>
      <rPr>
        <b/>
        <sz val="10"/>
        <color rgb="FF000000"/>
        <rFont val="Arial"/>
        <family val="2"/>
      </rPr>
      <t>leveranciersketen/inkoop</t>
    </r>
  </si>
  <si>
    <t>*bijvoorbeeld op basis van het inkoopbedrag</t>
  </si>
  <si>
    <t>Milieuprestaties leveranciersketen/inkoop grondstoffen (het gaat om de invloed op de milieuprestaties van partijen die producten/diensten leveren aan de organisatie)</t>
  </si>
  <si>
    <t>Punten</t>
  </si>
  <si>
    <t>Niet (0) - 0
Heel klein deel (&lt;10%) - 1 punt
Klein deel (11-30%) - 2 punten
Redelijk deel (31-59%) - 4 punten
Groot deel (60-84%) - 7 punten
Heel groot deel (85-99%) - 8 punten
Volledig  (100%) - 10 punten</t>
  </si>
  <si>
    <t>1c</t>
  </si>
  <si>
    <t>2a</t>
  </si>
  <si>
    <t>2b</t>
  </si>
  <si>
    <t>2c</t>
  </si>
  <si>
    <t>2d</t>
  </si>
  <si>
    <t>Milieuprestaties verbonden aan de productiemiddelen/faciliteiten (het gaat om de milieuprestaties verbonden aan bijvoorbeeld de machines die worden ingezet, gebouwen, uitvoering van processen om producten/diensten te produceren/leveren, inclusief evt. transport)</t>
  </si>
  <si>
    <t>3a</t>
  </si>
  <si>
    <t>3b</t>
  </si>
  <si>
    <t xml:space="preserve">Voor welk deel van de productiemiddelen/ installaties/gebouwen* die niet op BBT-niveau zijn is er een aantoonbaar plan om deze binnen 5 jaar op BBT-niveau te brengen?
Indien de organisatie al volledig op niveau BBT zit kan volledig worden ingevuld
</t>
  </si>
  <si>
    <t>3c</t>
  </si>
  <si>
    <r>
      <t xml:space="preserve">Inzicht </t>
    </r>
    <r>
      <rPr>
        <b/>
        <sz val="10"/>
        <color rgb="FF000000"/>
        <rFont val="Arial"/>
        <family val="2"/>
      </rPr>
      <t>productiemidddelen, faciliteiten</t>
    </r>
  </si>
  <si>
    <t>Procesbeheersing en veiligheid</t>
  </si>
  <si>
    <t>4a</t>
  </si>
  <si>
    <t>Procesbeheersing</t>
  </si>
  <si>
    <t>4b</t>
  </si>
  <si>
    <t>4c</t>
  </si>
  <si>
    <t>4d</t>
  </si>
  <si>
    <t xml:space="preserve">Voor welk deel van de producten en/of diensten is de ontwikkeling van een ’milieuvriendelijke’ versie verankerd in plannen met concrete doelstellingen, verantwoordelijkheden, budget en doorlooptijden? </t>
  </si>
  <si>
    <t>1a</t>
  </si>
  <si>
    <t>1b</t>
  </si>
  <si>
    <t>Max.score</t>
  </si>
  <si>
    <t>a</t>
  </si>
  <si>
    <t>Inzicht</t>
  </si>
  <si>
    <t>b</t>
  </si>
  <si>
    <t>c</t>
  </si>
  <si>
    <t>Deel dat een verbetering is t.o.v. gangbaar</t>
  </si>
  <si>
    <t>Deel dat substantieel is verbeterd</t>
  </si>
  <si>
    <t>Score</t>
  </si>
  <si>
    <t>d</t>
  </si>
  <si>
    <t>Afspraken over terugname van producten</t>
  </si>
  <si>
    <t>Milieueisen bij inkoop producten/diensten</t>
  </si>
  <si>
    <t>Afspraken over terugname</t>
  </si>
  <si>
    <t>Kwaliteit compliancesysteem</t>
  </si>
  <si>
    <t>Faciliteiten op het niveau van BBT</t>
  </si>
  <si>
    <t>Actieplan om non-compliance op te lossen</t>
  </si>
  <si>
    <t>Max.</t>
  </si>
  <si>
    <t>score</t>
  </si>
  <si>
    <t>Aftrek</t>
  </si>
  <si>
    <t>n.v.t.</t>
  </si>
  <si>
    <t>%</t>
  </si>
  <si>
    <t>Totaal</t>
  </si>
  <si>
    <t>Max. score</t>
  </si>
  <si>
    <t>Score na weging</t>
  </si>
  <si>
    <t>Aftrek nvt</t>
  </si>
  <si>
    <t>na aftrek n.v.t.</t>
  </si>
  <si>
    <r>
      <t xml:space="preserve">Is het BRZO (Besluit Risico Zware Ongevallen) op de organisatie van toepassing? 
Indien nee: vul in </t>
    </r>
    <r>
      <rPr>
        <sz val="10"/>
        <color rgb="FFFF0000"/>
        <rFont val="Arial"/>
        <family val="2"/>
      </rPr>
      <t>100</t>
    </r>
    <r>
      <rPr>
        <sz val="10"/>
        <color rgb="FF000000"/>
        <rFont val="Arial"/>
        <family val="2"/>
      </rPr>
      <t xml:space="preserve"> (geldt als niet van toepassing)
Indien ja:
Voor BRZO-bedrijven is een cultuurmeting beschikbaar. Hoe groot is het deel van de organisatie waar de score uit de cultuurmeting ‘proactief’ is of hoger? 
</t>
    </r>
  </si>
  <si>
    <t>% score</t>
  </si>
  <si>
    <t>Achterblijver</t>
  </si>
  <si>
    <t xml:space="preserve">  0 - 35%</t>
  </si>
  <si>
    <t>Volger</t>
  </si>
  <si>
    <t>Voorloper</t>
  </si>
  <si>
    <t>Koploper</t>
  </si>
  <si>
    <t>36 - 60%</t>
  </si>
  <si>
    <t>61 - 85%</t>
  </si>
  <si>
    <t>86 - 100%</t>
  </si>
  <si>
    <t>Veiligheidscultuur 'proactief' of hoger (evt. NVT)</t>
  </si>
  <si>
    <t>Invalshoek milieuprestaties</t>
  </si>
  <si>
    <t>Producten en diensten</t>
  </si>
  <si>
    <t>Leveranciersketen</t>
  </si>
  <si>
    <t>* bijvoorbeeld op basis van geïnvesteerd kapitaal op basis van nieuwwaarde gebouwen/machines. Inclusief geleasde middelen.</t>
  </si>
  <si>
    <t>Niet (0) - 0
Heel klein deel (&lt;10%) - 0 punt
Klein deel (11-30%) - 0 punten
Redelijk deel (31-59%) - 1 punten
Groot deel (60-84%) - 2 punten
Heel groot deel (85-99%) - 3 punten
Volledig (100%) of geen actieplan vereist - 5 punten</t>
  </si>
  <si>
    <t>Niet (0) - 0
Heel klein deel (&lt;10%) - 1 punt
Klein deel (11-30%) - 2 punten
Redelijk deel (31-59%) - 4 punten
Groot deel (60-84%) - 7 punten
Heel groot deel (85-99%) - 8 punten
Volledig (100%) - 10 punten</t>
  </si>
  <si>
    <t>Niet (0) - 0
Heel klein deel (&lt;10%) - 0 punt
Klein deel (11-30%) - 0 punten
Redelijk deel (31-59%) - 1 punten
Groot deel (60-84%) - 2 punten
Heel groot deel (85-99%) - 3 punten
Volledig (100%) - 5 punten</t>
  </si>
  <si>
    <t>Deel dat leidend is in de markt</t>
  </si>
  <si>
    <t>Inzicht in verbetermogelijkheden producten en diensten</t>
  </si>
  <si>
    <t>Aanbod milieuvriendelijke producten en diensten</t>
  </si>
  <si>
    <t>ISO 14001 bij inkoop</t>
  </si>
  <si>
    <t>Inzicht in milieuaspecten van inkoop producten/diensten</t>
  </si>
  <si>
    <t>Milieuprestaties bij ingekochte producten en diensten</t>
  </si>
  <si>
    <t>Inhoudelijke eisen bij inkoop</t>
  </si>
  <si>
    <t>Milieuprestaties producten en diensten</t>
  </si>
  <si>
    <r>
      <t xml:space="preserve">Ontwikkeling </t>
    </r>
    <r>
      <rPr>
        <b/>
        <sz val="10"/>
        <color rgb="FF000000"/>
        <rFont val="Arial"/>
        <family val="2"/>
      </rPr>
      <t>producten/diensten</t>
    </r>
    <r>
      <rPr>
        <sz val="10"/>
        <color rgb="FF000000"/>
        <rFont val="Arial"/>
        <family val="2"/>
      </rPr>
      <t xml:space="preserve"> met betere milieuprestaties</t>
    </r>
  </si>
  <si>
    <t>Concrete planning voor ontwikkeling producten/diensten</t>
  </si>
  <si>
    <r>
      <t>Door het beantwoorden van 2</t>
    </r>
    <r>
      <rPr>
        <sz val="11"/>
        <rFont val="Arial"/>
        <family val="2"/>
      </rPr>
      <t>4</t>
    </r>
    <r>
      <rPr>
        <sz val="11"/>
        <color theme="1"/>
        <rFont val="Arial"/>
        <family val="2"/>
      </rPr>
      <t xml:space="preserve"> vragen, verdeeld over 4 invalshoeken, wordt een goed inzicht gekregen in de milieuprestaties van een organisatie. Het is een instrument dat organisaties vrijwillig kunnen gebruiken om richting te geven aan het continue verbeteringsproces. Door het gebruik van het instrument wordt zichtbaar wat al is bereikt en waar nog verbetering mogelijk is. Het is interessant om verschillende personen binnen de organisatie de milieuprestatiemeting te laten invullen en de resultaten te vergelijken. Door interne discussies over de verschillen ontstaan nieuwe inzichten. </t>
    </r>
  </si>
  <si>
    <t>Voorbereid zijn op noodsituaties met gevolgen voor milieu (zoals brand, lekkages, explosies etc.)</t>
  </si>
  <si>
    <t>Betrokkenheid van directie</t>
  </si>
  <si>
    <t>Voorkomen en beheersen van noodsituaties</t>
  </si>
  <si>
    <r>
      <t xml:space="preserve">Inzicht </t>
    </r>
    <r>
      <rPr>
        <b/>
        <sz val="10"/>
        <color theme="1"/>
        <rFont val="Arial"/>
        <family val="2"/>
      </rPr>
      <t>producten/diensten</t>
    </r>
  </si>
  <si>
    <r>
      <rPr>
        <sz val="10"/>
        <rFont val="Arial"/>
        <family val="2"/>
      </rPr>
      <t xml:space="preserve">Welk deel van het budget dat nodig is om binnen een paar jaar substantiële verbeteringen te realiseren is op dit moment beschikbaar? </t>
    </r>
    <r>
      <rPr>
        <strike/>
        <sz val="10"/>
        <color rgb="FF000000"/>
        <rFont val="Arial"/>
        <family val="2"/>
      </rPr>
      <t/>
    </r>
  </si>
  <si>
    <r>
      <rPr>
        <sz val="10"/>
        <rFont val="Arial"/>
        <family val="2"/>
      </rPr>
      <t xml:space="preserve">In hoeverre draagt de betrokkenheid van de directie op dit moment bij aan het realiseren van de verbeteringen aan producten/diensten zoals bijvoorbeeld het 'circulair' maken hiervan? </t>
    </r>
    <r>
      <rPr>
        <strike/>
        <sz val="10"/>
        <color rgb="FF000000"/>
        <rFont val="Arial"/>
        <family val="2"/>
      </rPr>
      <t/>
    </r>
  </si>
  <si>
    <t xml:space="preserve">Voor welk deel* van de inkoop van producten/diensten (gebruiksgoederen en investeringen met een afschrijvingsperiode van maximaal 5 jaar) worden vooraf afspraken met de leverancier gemaakt over de terugname van gebruikte producten (excl. terugname van verpakkingen en geleasde productiemiddelen zoals auto's)? </t>
  </si>
  <si>
    <t>Drukkerij XXX</t>
  </si>
  <si>
    <t>Er is geen formeel budget voor verbeteringen aan producten/diensten.</t>
  </si>
  <si>
    <t>De directie is initiator voor het verduurzamen van de drukkerin en direct betrokken bij het uitwerken van alternatieven, uittesten van nieuwe werkwijzen en enthousiasmeren van klanten om nieuwe druktechnieken en papiersoorten toe te passen.</t>
  </si>
  <si>
    <t>Machines gaan altijd terug naar een leverancier, dit hoeft echter niet de producent te zijn. Machines hebben alleen langere afschrijvingstermijn en tellen niet mee.</t>
  </si>
  <si>
    <t>Er zijn nog een aantal verbeteringen mogelijk. Er is nog een mogelijkheid tot het verbeteren van de stookinstallatie. Dit is vastgelegd in het investeringsplan.</t>
  </si>
  <si>
    <t>Organisatie past reeds beschikbare technologieën toe en doet zelf geen onderzoek of experimenten. Er wordt aangesloten bij internationale onderzoeken binnen de branche.</t>
  </si>
  <si>
    <t>Van alle stoffen zijn veiligheidsbladen aanwezig en is bekend hoeveel hiervan wordt gebruikt. Inzicht in risico’s voor opslag zijn bekend en worden nageleefd en o.a. via de compliance-checklist gecontroleerd. Noodplannen zijn aanwezig en worden regelmatig geoefend.</t>
  </si>
  <si>
    <t>Voor de behandeling van de gevaarlijke stoffen zijn alle maatregelen op basis van de meest recente PGS-richtlijn uitgevoerd.</t>
  </si>
  <si>
    <t>Niveau milieuprestatiemeting</t>
  </si>
  <si>
    <t>Copyright© SCCM</t>
  </si>
  <si>
    <r>
      <rPr>
        <b/>
        <sz val="11"/>
        <color theme="1"/>
        <rFont val="Arial"/>
        <family val="2"/>
      </rPr>
      <t>LET OP!</t>
    </r>
    <r>
      <rPr>
        <sz val="11"/>
        <color theme="1"/>
        <rFont val="Arial"/>
        <family val="2"/>
      </rPr>
      <t xml:space="preserve"> SCCM heeft een toelichting gemaakt op de ISO 14001 Milieuprestatiemeting, die u helpt bij het invullen. U kunt de volledige toelichting </t>
    </r>
    <r>
      <rPr>
        <u/>
        <sz val="11"/>
        <color theme="1"/>
        <rFont val="Arial"/>
        <family val="2"/>
      </rPr>
      <t>hier</t>
    </r>
  </si>
  <si>
    <t xml:space="preserve">downloaden. Rechtsboven bij iedere vraag ziet u een rood hoekje, hier leest u op welke bladzijde in de toelichting u meer informatie kunt vinden. </t>
  </si>
  <si>
    <t>Totaaloverzicht ISO 14001 Milieuprestatiemeting (1)</t>
  </si>
  <si>
    <t>Totaaloverzicht ISO 14001 Milieuprestatiemeting (2)</t>
  </si>
  <si>
    <t>Budget ontwikkeling producten/diensten</t>
  </si>
  <si>
    <t>Budget voor ontwikkeling / R&amp;D (evt. NVT)</t>
  </si>
  <si>
    <t>Milieuprestaties productiemiddelen en faciliteiten</t>
  </si>
  <si>
    <t>Verbeterplannen</t>
  </si>
  <si>
    <t>Mate van procesbeheersing vanuit milieu oogpunt</t>
  </si>
  <si>
    <t>Inzicht in wettelijke en andere milieueisen</t>
  </si>
  <si>
    <t>Aantoonbare compliance met milieueisen</t>
  </si>
  <si>
    <t>Eigen beoordeling van de naleving van milieueisen</t>
  </si>
  <si>
    <t>Melding van non-compliance aan de overheid</t>
  </si>
  <si>
    <t>Realisatie BBT</t>
  </si>
  <si>
    <t>Compliancestatus</t>
  </si>
  <si>
    <t xml:space="preserve">Indien bij de vorige vraag (4c, 1e vraag) over compliancestatus ‘volledig’ is ingevuld en er geen te melden bijzondere situaties zijn: 10 punten 
Indien er sprake is van non-compliance of te melden bijzondere situaties:
Welk deel van het aantal non-compliance of bijzondere situaties aan overheden of andere eisen stellende partijen wordt gemeld, voor zover deze melding is vereist? 
</t>
  </si>
  <si>
    <r>
      <t xml:space="preserve">Aanbod </t>
    </r>
    <r>
      <rPr>
        <b/>
        <sz val="10"/>
        <color rgb="FF000000"/>
        <rFont val="Arial"/>
        <family val="2"/>
      </rPr>
      <t>producten/diensten</t>
    </r>
    <r>
      <rPr>
        <sz val="10"/>
        <color rgb="FF000000"/>
        <rFont val="Arial"/>
        <family val="2"/>
      </rPr>
      <t xml:space="preserve"> die betere milieuprestaties leveren</t>
    </r>
  </si>
  <si>
    <t>Ontwikkeling milieuvriendelijke producten en diensten</t>
  </si>
  <si>
    <t xml:space="preserve">Voor elke vraag kan, afhankelijk van het niveau van implementatie 1-10 punten worden gescoord. In kolom D worden de punten genoteerd. In kolom E wordt daarvoor de onderbouwing vastgelegd. Er zijn 4 vragen waarbij het mogelijk is deze als 'niet van toepassing' te verklaren. Wanneer dat het geval is wordt in kolom D '100' ingevuld. Bij de berekening van de uitslag wordt dit automatisch verrekend en de vraag niet meegeteld. Na het invullen komt er een score (zie regel 131) waarbij is aangegeven hoeveel % van de maximale score in totaal wordt behaald.  Ook is de score per invalshoek zichtbaar. Het totaalpercentage geeft het niveau van de milieuprestatie. </t>
  </si>
  <si>
    <r>
      <t xml:space="preserve">Het gaat bij dit onderdeel in de eerste plaats om de milieuprestaties van producten en diensten </t>
    </r>
    <r>
      <rPr>
        <b/>
        <sz val="10"/>
        <color rgb="FF000000"/>
        <rFont val="Arial"/>
        <family val="2"/>
      </rPr>
      <t>in de volgende schakels in de keten (milieuprestaties waar de afnemer of volgende schakel in de keten iets van merkt</t>
    </r>
    <r>
      <rPr>
        <sz val="10"/>
        <color rgb="FF000000"/>
        <rFont val="Arial"/>
        <family val="2"/>
      </rPr>
      <t xml:space="preserve"> bijv. omdat het energieverbruik van een product lager is, product langer meegaat, product beter te recyclen is, minder onderhoud vergt, producten worden teruggenomen etc.). </t>
    </r>
  </si>
  <si>
    <r>
      <t xml:space="preserve">Hoe groot is het deel van de omzet/productie dat bestaat uit producten/diensten die vanuit milieuoogpunt </t>
    </r>
    <r>
      <rPr>
        <b/>
        <sz val="10"/>
        <color rgb="FF000000"/>
        <rFont val="Arial"/>
        <family val="2"/>
      </rPr>
      <t>een verbetering is t.o.v. gangbaar</t>
    </r>
    <r>
      <rPr>
        <sz val="10"/>
        <color rgb="FF000000"/>
        <rFont val="Arial"/>
        <family val="2"/>
      </rPr>
      <t>/geldende eisen (bijv. omdat het energiezuiniger is, langer meegaat)?</t>
    </r>
  </si>
  <si>
    <t>95% van het drukwerk wordt geleverd op FSC/PEFC-gecertificeerd papier en gedrukt met milieuvriendelijke inkten en milieuvriendelijke verpakking. Zie hiervoor het duurzaamheidsverslag.</t>
  </si>
  <si>
    <r>
      <t xml:space="preserve">Hoe groot is het deel van de omzet/productie dat bestaat uit producten/diensten die vanuit milieuoogpunt zodanig </t>
    </r>
    <r>
      <rPr>
        <b/>
        <sz val="10"/>
        <color rgb="FF000000"/>
        <rFont val="Arial"/>
        <family val="2"/>
      </rPr>
      <t>substantieel zijn verbeterd</t>
    </r>
    <r>
      <rPr>
        <sz val="10"/>
        <color rgb="FF000000"/>
        <rFont val="Arial"/>
        <family val="2"/>
      </rPr>
      <t xml:space="preserve"> dat </t>
    </r>
    <r>
      <rPr>
        <b/>
        <sz val="10"/>
        <color rgb="FF000000"/>
        <rFont val="Arial"/>
        <family val="2"/>
      </rPr>
      <t xml:space="preserve">de klant er veel </t>
    </r>
    <r>
      <rPr>
        <sz val="10"/>
        <color rgb="FF000000"/>
        <rFont val="Arial"/>
        <family val="2"/>
      </rPr>
      <t>van merkt (bijv. omdat een apparaat veel minder energie verbruikt)?</t>
    </r>
  </si>
  <si>
    <t>Hoe groot is het deel van de omzet/productie dat bestaat uit producten/diensten die ver vooroplopen/leidend zijn in de markt en alleen nog door ‘early adopters’ worden toegepast? Hieronder valt ook omzet waarbij vooraf is afgesproken dat producten worden teruggenomen in het kader van circulaire toepassing.</t>
  </si>
  <si>
    <r>
      <t>Voor welk deel* van de inkoop van producten/ diensten (exclusief investeringen) is de organisatie zodanig</t>
    </r>
    <r>
      <rPr>
        <b/>
        <sz val="10"/>
        <color rgb="FF000000"/>
        <rFont val="Arial"/>
        <family val="2"/>
      </rPr>
      <t xml:space="preserve"> bekend</t>
    </r>
    <r>
      <rPr>
        <sz val="10"/>
        <color rgb="FF000000"/>
        <rFont val="Arial"/>
        <family val="2"/>
      </rPr>
      <t xml:space="preserve"> met de belangrijkste milieuaspecten dat daaraan eisen kunnen worden gesteld bij de inkoop.</t>
    </r>
  </si>
  <si>
    <t>Voor welk deel* van de inkoop van producten/diensten (exclusief investeringen) is de producent/dienstverlener (niet zijnde tussenhandel) ISO 14001-gecertificeerd. Tussenhandel mag voor 50% meetellen ingeval de producent onbekend is.</t>
  </si>
  <si>
    <r>
      <rPr>
        <b/>
        <sz val="10"/>
        <color rgb="FF000000"/>
        <rFont val="Arial"/>
        <family val="2"/>
      </rPr>
      <t>ISO 14001</t>
    </r>
    <r>
      <rPr>
        <sz val="10"/>
        <color rgb="FF000000"/>
        <rFont val="Arial"/>
        <family val="2"/>
      </rPr>
      <t xml:space="preserve"> bij inkoop</t>
    </r>
  </si>
  <si>
    <r>
      <t xml:space="preserve">Afspraken vooraf met </t>
    </r>
    <r>
      <rPr>
        <b/>
        <sz val="10"/>
        <color rgb="FF000000"/>
        <rFont val="Arial"/>
        <family val="2"/>
      </rPr>
      <t>leveranciers</t>
    </r>
    <r>
      <rPr>
        <sz val="10"/>
        <color rgb="FF000000"/>
        <rFont val="Arial"/>
        <family val="2"/>
      </rPr>
      <t xml:space="preserve"> over terugname gebruikte producten (in verband met circulariteit)</t>
    </r>
  </si>
  <si>
    <r>
      <t xml:space="preserve">Verbeterplannen </t>
    </r>
    <r>
      <rPr>
        <b/>
        <sz val="10"/>
        <color rgb="FF000000"/>
        <rFont val="Arial"/>
        <family val="2"/>
      </rPr>
      <t>productiemiddelen/ faciliteiten</t>
    </r>
  </si>
  <si>
    <r>
      <t xml:space="preserve">Milieuvriendelijkheid van </t>
    </r>
    <r>
      <rPr>
        <b/>
        <sz val="10"/>
        <color rgb="FF000000"/>
        <rFont val="Arial"/>
        <family val="2"/>
      </rPr>
      <t>productiemiddelen/ faciliteiten</t>
    </r>
  </si>
  <si>
    <t xml:space="preserve">Hoe groot is het deel van de milieugerelateerde procesvariabelen dat zodanig optimaal worden beheerst zodat een maximale milieuprestatie wordt geboekt (bijvoorbeeld met zo min mogelijk uitval door verkeerde productie/zo min mogelijk afval/energieverbruik/gebruik grondstoffen door goede bediening afstelling etc.)? </t>
  </si>
  <si>
    <t>Voor welk deel van de eisen die volgen uit milieuwet- en regelgeving is de compliance aangetoond?</t>
  </si>
  <si>
    <t>Voor welk deel van de activiteiten, gebouwen en installaties is bekend welke eisen volgen uit milieuwet- en regelgeving?</t>
  </si>
  <si>
    <t>Voor welk deel van de van toepassing zijnde milieuwet- en regelgeving is er een actuele eigen beoordeling van het voldoen aan de eisen die hieruit voorkomen?</t>
  </si>
  <si>
    <t xml:space="preserve">Indien er volledige compliance is (zie 4c, 1e vraag): 10 punten 
Indien er sprake is van non-compliance:
Voor welk deel van de non-compliancesituaties is een actieplan opgesteld dat is afgestemd met bevoegd gezag of andere eisen stellende partijen?
</t>
  </si>
  <si>
    <t>Voor welk deel van de mogelijke oorzaken van noodsituaties is er een gedocumenteerd inzicht in de plaats/omvang van deze oorzaken en de maatregelen (technisch en organisatorisch) nodig om deze te voorkomen en de gevolgen voor het milieu te beheersen?</t>
  </si>
  <si>
    <t>Welk deel van de technische en organisatorische maatregelen om de risico’s in verband met mogelijke noodsituaties (bijv. door vrijgekomen gevaarlijke stoffen en/of brand) te voorkomen en beheersen is op het maximale niveau (voor technische maatregelen op niveau BBT-Best Beschikbare Techniek)?</t>
  </si>
  <si>
    <t>ISO 14001-certificaat bij inkoop producten/diensten</t>
  </si>
  <si>
    <t>GAP-analyse productiemiddelen / faciliteiten m.b.t. BBT</t>
  </si>
  <si>
    <t>Budget voor BBT-niveau binnen 5 jaar</t>
  </si>
  <si>
    <t>Compliancestatus wettelijke en andere milieueisen</t>
  </si>
  <si>
    <t>Inzicht in oorzaken en maatregelen i.v.m. noodsituaties</t>
  </si>
  <si>
    <t>Maximale maatregelen i.v.m. noodsituaties</t>
  </si>
  <si>
    <t>Productiemiddelen en faciliteiten</t>
  </si>
  <si>
    <t>Bij het drukwerk gaat het om: het papier (er wordt gedrukt op FCS/PEFC-papier, tenzij de klant andere papiersoorten wenst) en de gebruikte inkt. Alle inkt is bij recycling ontinktbaar. Er zijn biologische inkten bij offsetdruk. Bij digitale druk is dit minder. Bij verpakking zijn de consequenties voor milieu bekend. Wij leveren als alternatief voor drukwerk ook diensten om digitale documenten op te maken en te verspreiden. In het milieujaarverslag is informatie opgenomen over de milieubelasting door energie van servers.</t>
  </si>
  <si>
    <r>
      <t xml:space="preserve">Hoe groot is het deel van de omzet/productie waarvoor er een systematisch inzicht is in alle mogelijkheden om de milieuprestaties van de producten/diensten te verbeteren (bijvoorbeeld door deze circulair te maken)? Het gaat om de milieuprestaties van producten/diensten </t>
    </r>
    <r>
      <rPr>
        <b/>
        <sz val="10"/>
        <color rgb="FF000000"/>
        <rFont val="Arial"/>
        <family val="2"/>
      </rPr>
      <t>waar de klant/relatie iets van merkt</t>
    </r>
    <r>
      <rPr>
        <sz val="10"/>
        <color rgb="FF000000"/>
        <rFont val="Arial"/>
        <family val="2"/>
      </rPr>
      <t>, bijvoorbeeld omdat werkprocessen veranderen bij de klant; producten beter te recyclen zijn, langer meegaan,  terug worden genomen etc. Het inzicht moet zo concreet zijn dat concrete projecten kunnen worden gestart om de verbetering te realiseren.</t>
    </r>
  </si>
  <si>
    <t>Er is geen formele vastgelegde strategie. De directie kan echter wel een strategische visie schetsen. Er is een doelstelling m.b.t. het gebruik van FSC/PEFC-papier en milieu is een belangrijke factor bij investeringen.            Vanuit de context- en stakeholderanalyse blijkt dat milieuvriendelijkere producten een belangrijk onderwerp is voor klanten. Het aantal waarmee gecommuniceerd wordt over milieuvriendelijke producten groeit gestaag.</t>
  </si>
  <si>
    <t>Het drukwerk is niet wezenlijk anders. Het gaat om relatief beperkte veranderingen voor de klant. Er worden ook digitale producten gemaakt zoals websites, digitale reclame etc. Er is geen onderzoek waarmee dit kan worden onderbouwd, maar de organisatie is ervan overtuigd dat digitale producten minstens net zo milieubelastend zijn als drukwerk. Dit komt o.a. door het grote energieverbruik van servers, zeker in combinatie met de toename van het aantal digitale zoekopdrachten.</t>
  </si>
  <si>
    <t xml:space="preserve">De totale inkoop bestaat uit:
- Papier (35% inkoop)
- Energie (45% inkoop)
- Inkt en hulpstoffen (10% inkoop)
- Transportdiensten (7% inkoop)
- Verpakking (3% inkoop)
- Er wordt voor 95% gebruik gemaakt van FSC/PEFC- of Ecopapier.
- Elektriciteit is groen van Nederlandse oorsprong (met certificaat)
- Inkt is biologisch, waarbij de grondstoffen geen belasting op landbouwgrond hebben
- Vluchtige stoffen zijn vervangen door minder vluchtige stoffen
- Transportdiensten maken voor 95% gebruik van Euro 6 voertuigen
- Verpakkingen zijn van karton of papier. Helaas moeten pallets wel gewikkeld worden. De folie is herbruikbaar.
</t>
  </si>
  <si>
    <t>Voor hulpstoffen wordt bij 1 leverancier ingekocht. Deze leverancier is de grootste leverancier voor de grafische industrie in Nederland en heeft geen ISO 14001. Papier wordt ingekocht bij diverse groothandels. Deze zijn niet gecertificeerd. De papierfabrieken waarvan het papier afkomstig is zijn dit in de meeste gevallen wel. Energieproducent is ISO 14001-gecertificeerd. Bij onderhoud aan installaties wordt gekeken naar branchecertificaten zoals voor stook- en koelinstallaties. Dit is vastgelegd in het inkoopbeleid wat onderdeel is van het milieumanagementsysteem.</t>
  </si>
  <si>
    <t>Voor welk deel* van de inkoop van producten/diensten (exclusief investeringen) stelt de organisatie bij de inkoop aantoonbaar inhoudelijke eisen gericht op de verbetering van één of meer specifieke milieuaspecten?</t>
  </si>
  <si>
    <t>Een groot deel van de afnemers wil FSC/PEFC-papier. Dit is circa 35% van het inkoopbedrag. Milieuvriendelijke inkt en hulpstoffen 10% van het inkoopbedrag. Verpakking in karton of afbreekbare folie 2%, transport 7%. De wensen en eisen van klanten blijken uit de stakeholderanalyse. Deze eisen zijn vertaald in het inkoopbeleid.</t>
  </si>
  <si>
    <t xml:space="preserve">Voor welk deel van de productiemiddelen/installaties/gebouwen* met significante milieuaspecten is er een aantoonbaar compleet inzicht (inclusief benodigde investeringen) in de maatregelen die nodig zijn om te voldoen aan de best beschikbare techniek (BBT)? </t>
  </si>
  <si>
    <t xml:space="preserve">Er is een volledig overzicht in BBT-eisen ten aanzien van productiemiddelen/installaties/gebouwen. Totaal circa 10 mln. aan nieuwwaarde investeringen:
- gebouwen: 3,5 mln.
- productiemachines: 5,5 mln.
- transportmiddelen: 0,5 mln.
</t>
  </si>
  <si>
    <r>
      <t xml:space="preserve">Zijn er organisaties uit dezelfde branche/sector en met een vergelijkbare omvang die zelf onderzoek doen/budget hebben voor onderzoek naar nieuwe (productie)technologieën/processen? 
Indien Nee: vul in </t>
    </r>
    <r>
      <rPr>
        <sz val="10"/>
        <color rgb="FFFF0000"/>
        <rFont val="Arial"/>
        <family val="2"/>
      </rPr>
      <t>100</t>
    </r>
    <r>
      <rPr>
        <sz val="10"/>
        <rFont val="Arial"/>
        <family val="2"/>
      </rPr>
      <t xml:space="preserve"> (geldt als niet van toepassing)
Indien Ja: 
Welk deel van het R&amp;D-budget wordt de laatste twee jaar besteed aan de verbetering van de productiemiddelen/processen vanuit milieuoogpunt? Het R&amp;D-budget moet minimaal 3% van de omzet zijn om punten te kunnen toekennen.
</t>
    </r>
  </si>
  <si>
    <t>Hoe groot is het deel van de investeringen in productiemiddelen/ installaties/gebouwen, dat op BBT-niveau is (inclusief evt. geleasde productiemiddelen)?</t>
  </si>
  <si>
    <t>80% van het kapitaal is geïnvesteerd  in productiemiddelen en processen die op BBT-niveau zijn. Er zijn 3 oude drukpersen vervangen door 2 nieuwe persen die geen gebruik meer maken van Isopropylalcohol met minder emissie naar de lucht. Gebaseerd op de hoeveelheid bedrukt substraat wordt er 15% minder energie verbruikt. De plaatontwikkelaar is vervangen door een type dat geen gebruik meer maakt van chemische ontwikkelaar en minder energie en water verbruikt. Binderijmachines zijn ouder en zijn nog niet vervangen omdat de milieu-impact relatief beperkt is. Het gebouw is in 2014 volledig verbouwd en waar nodig geïsoleerd en voorzien van milieuvriendelijker installaties (verlichting, noodstroom, compressoren). Alcoholvrij drukken is volledig toegepast maar dit is bij het merendeel van de drukkerijen niet het geval. Voor digitale producten die worden gehost op de eigen server wordt gebruik gemaakt van groene ICT. De aanschaf van speciale groene ICT-software is d.m.v. facturen onderbouwd.</t>
  </si>
  <si>
    <t>Aan de persen is heel veel geautomatiseerd waardoor bij afwijkingen in veel gevallen de pers eerder en efficiënter reageert dan de drukker zelf. Dit is echter anders bij de binderijactiviteiten waar misschien niet efficiënter gewerkt kan worden, maar nog wel een verbetering gerealiseerd kan worden om fouten te voorkomen.</t>
  </si>
  <si>
    <t xml:space="preserve">Alle wettelijke eisen zijn tot op artikelniveau in beeld gebracht in het register wet- en regelgeving.
Zie hiervoor het register wet- en regelgeving.
</t>
  </si>
  <si>
    <t>Er zijn geen non-compliances aan de orde waarvoor een actieplan moet worden opgesteld. De kleinere non-compliance-issues zijn opgenomen in het verbeterplan van de organisatie en behoeven niet aan het bevoegd gezag te worden gemeld.</t>
  </si>
  <si>
    <t>De werkwijze voor naleving is beschreven in het managementsysteem. Er zijn geen afwijkingen die gemeld moeten worden aan het bevoegd gezag. Wel zijn er kleinere afwijkingen geconstateerd die moeten worden opgepakt. Dit blijkt uit de uitgevoerde compliance-check.</t>
  </si>
  <si>
    <t xml:space="preserve">Er is een bijna volledige compliance van wettelijke eisen en daarmee dus ook voor de significante milieuaspecten. Alleen op een aantal kleinere punten zijn non-compliances, maar deze hoeven niet aan het bevoegd gezag gemeld te worden.
Zie uitgevoerde compliance-check.
</t>
  </si>
  <si>
    <t>De compliance-check varieert van een controle elk kwartaal tot een controle op jaarbasis en 3 jaarbasis. De frequentie is afhankelijk van het risico op niet naleven van het voorschrift of op basis van het milieurisico. Zie hiervoor de (uitgevoerde) compliance-checklisten die voortkomen uit het register wet- en regelgeving.</t>
  </si>
  <si>
    <t>ISO 14001 milieuprestatiemeting - Voorbeeld Drukkerij 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</si>
</sst>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scheme val="minor"/>
    </font>
    <font>
      <b/>
      <sz val="10"/>
      <color rgb="FF000000"/>
      <name val="Arial"/>
      <family val="2"/>
    </font>
    <font>
      <sz val="10"/>
      <color rgb="FF000000"/>
      <name val="Arial"/>
      <family val="2"/>
    </font>
    <font>
      <sz val="8"/>
      <color rgb="FF000000"/>
      <name val="Arial"/>
      <family val="2"/>
    </font>
    <font>
      <sz val="10"/>
      <color rgb="FFFF0000"/>
      <name val="Arial"/>
      <family val="2"/>
    </font>
    <font>
      <sz val="10"/>
      <color theme="1"/>
      <name val="Arial"/>
      <family val="2"/>
    </font>
    <font>
      <b/>
      <sz val="10"/>
      <color theme="1"/>
      <name val="Arial"/>
      <family val="2"/>
    </font>
    <font>
      <b/>
      <sz val="16"/>
      <color theme="1"/>
      <name val="Arial"/>
      <family val="2"/>
    </font>
    <font>
      <sz val="11"/>
      <color theme="1"/>
      <name val="Arial"/>
      <family val="2"/>
    </font>
    <font>
      <b/>
      <sz val="11"/>
      <color theme="1"/>
      <name val="Arial"/>
      <family val="2"/>
    </font>
    <font>
      <strike/>
      <sz val="10"/>
      <color rgb="FF000000"/>
      <name val="Arial"/>
      <family val="2"/>
    </font>
    <font>
      <sz val="11"/>
      <name val="Arial"/>
      <family val="2"/>
    </font>
    <font>
      <sz val="10"/>
      <name val="Arial"/>
      <family val="2"/>
    </font>
    <font>
      <sz val="16"/>
      <color rgb="FF013668"/>
      <name val="Calibri"/>
      <family val="2"/>
      <scheme val="minor"/>
    </font>
    <font>
      <b/>
      <sz val="16"/>
      <color rgb="FF003668"/>
      <name val="Arial"/>
      <family val="2"/>
    </font>
    <font>
      <u/>
      <sz val="11"/>
      <color theme="1"/>
      <name val="Arial"/>
      <family val="2"/>
    </font>
  </fonts>
  <fills count="6">
    <fill>
      <patternFill patternType="none"/>
    </fill>
    <fill>
      <patternFill patternType="gray125"/>
    </fill>
    <fill>
      <patternFill patternType="solid">
        <fgColor theme="0"/>
        <bgColor indexed="64"/>
      </patternFill>
    </fill>
    <fill>
      <patternFill patternType="solid">
        <fgColor rgb="FFC1E0FF"/>
        <bgColor indexed="64"/>
      </patternFill>
    </fill>
    <fill>
      <patternFill patternType="solid">
        <fgColor rgb="FFD9ECFF"/>
        <bgColor indexed="64"/>
      </patternFill>
    </fill>
    <fill>
      <patternFill patternType="solid">
        <fgColor rgb="FFF3F1D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221">
    <xf numFmtId="0" fontId="0" fillId="0" borderId="0" xfId="0"/>
    <xf numFmtId="49" fontId="3" fillId="0" borderId="0" xfId="0" applyNumberFormat="1" applyFont="1" applyAlignment="1">
      <alignment vertical="top" wrapText="1"/>
    </xf>
    <xf numFmtId="49" fontId="3" fillId="0" borderId="0" xfId="0" applyNumberFormat="1" applyFont="1" applyBorder="1" applyAlignment="1">
      <alignment vertical="top" wrapText="1"/>
    </xf>
    <xf numFmtId="49" fontId="3" fillId="0" borderId="10" xfId="0" applyNumberFormat="1" applyFont="1" applyBorder="1" applyAlignment="1">
      <alignment vertical="center" wrapText="1"/>
    </xf>
    <xf numFmtId="0" fontId="3" fillId="0" borderId="0" xfId="0" applyFont="1" applyAlignment="1">
      <alignment horizontal="left" vertical="top" wrapText="1"/>
    </xf>
    <xf numFmtId="49" fontId="3" fillId="0" borderId="4" xfId="0" applyNumberFormat="1" applyFont="1" applyBorder="1" applyAlignment="1">
      <alignment vertical="top" wrapText="1"/>
    </xf>
    <xf numFmtId="49" fontId="4" fillId="0" borderId="11" xfId="0" applyNumberFormat="1" applyFont="1" applyBorder="1" applyAlignment="1">
      <alignment vertical="top" wrapText="1"/>
    </xf>
    <xf numFmtId="0" fontId="4" fillId="0" borderId="11" xfId="0" applyFont="1" applyBorder="1"/>
    <xf numFmtId="0" fontId="4" fillId="0" borderId="28" xfId="0" applyFont="1" applyBorder="1"/>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4" xfId="0" applyFont="1" applyBorder="1" applyAlignment="1">
      <alignment vertical="center" wrapText="1"/>
    </xf>
    <xf numFmtId="0" fontId="6" fillId="0" borderId="11" xfId="0" applyFont="1" applyBorder="1" applyAlignment="1">
      <alignment vertical="center" wrapText="1"/>
    </xf>
    <xf numFmtId="0" fontId="7" fillId="0" borderId="1" xfId="0" applyFont="1" applyBorder="1" applyAlignment="1">
      <alignment vertical="center" wrapText="1"/>
    </xf>
    <xf numFmtId="0" fontId="7" fillId="0" borderId="15" xfId="0" applyFont="1" applyBorder="1" applyAlignment="1">
      <alignment vertical="center" wrapText="1"/>
    </xf>
    <xf numFmtId="0" fontId="6" fillId="0" borderId="14" xfId="0" applyFont="1" applyBorder="1" applyAlignment="1">
      <alignment horizontal="right" vertical="center" wrapText="1"/>
    </xf>
    <xf numFmtId="0" fontId="6" fillId="0" borderId="11" xfId="0" applyFont="1" applyBorder="1" applyAlignment="1">
      <alignment horizontal="right" vertical="center" wrapText="1"/>
    </xf>
    <xf numFmtId="0" fontId="3" fillId="0" borderId="0" xfId="0" applyFont="1" applyBorder="1" applyAlignment="1">
      <alignment horizontal="left" vertical="top" wrapText="1"/>
    </xf>
    <xf numFmtId="49" fontId="3" fillId="0" borderId="10" xfId="0" applyNumberFormat="1" applyFont="1" applyBorder="1" applyAlignment="1">
      <alignment vertical="top" wrapText="1"/>
    </xf>
    <xf numFmtId="0" fontId="9" fillId="0" borderId="0" xfId="0" applyFont="1"/>
    <xf numFmtId="0" fontId="9" fillId="0" borderId="32" xfId="0" applyFont="1" applyBorder="1" applyAlignment="1">
      <alignment horizontal="left" vertical="top"/>
    </xf>
    <xf numFmtId="0" fontId="9" fillId="0" borderId="22" xfId="0" applyFont="1" applyBorder="1"/>
    <xf numFmtId="0" fontId="9" fillId="0" borderId="1" xfId="0" applyFont="1" applyBorder="1"/>
    <xf numFmtId="0" fontId="9" fillId="0" borderId="21" xfId="0" applyFont="1" applyBorder="1"/>
    <xf numFmtId="0" fontId="9" fillId="0" borderId="0" xfId="0" applyFont="1" applyBorder="1" applyAlignment="1">
      <alignment vertical="top"/>
    </xf>
    <xf numFmtId="0" fontId="9" fillId="0" borderId="0" xfId="0" applyFont="1" applyBorder="1"/>
    <xf numFmtId="0" fontId="9" fillId="0" borderId="16" xfId="0" applyFont="1" applyBorder="1" applyAlignment="1">
      <alignment horizontal="left" vertical="top"/>
    </xf>
    <xf numFmtId="0" fontId="9" fillId="0" borderId="0" xfId="0" applyFont="1" applyAlignment="1">
      <alignment horizontal="left" vertical="top"/>
    </xf>
    <xf numFmtId="0" fontId="10" fillId="0" borderId="1" xfId="0" applyFont="1" applyBorder="1" applyAlignment="1">
      <alignment horizontal="left" vertical="top"/>
    </xf>
    <xf numFmtId="0" fontId="9" fillId="0" borderId="10" xfId="0" applyFont="1" applyBorder="1"/>
    <xf numFmtId="0" fontId="9" fillId="0" borderId="0" xfId="0" applyFont="1" applyBorder="1" applyAlignment="1">
      <alignment horizontal="left" vertical="top"/>
    </xf>
    <xf numFmtId="0" fontId="10" fillId="0" borderId="1" xfId="0" applyFont="1" applyBorder="1"/>
    <xf numFmtId="0" fontId="10" fillId="0" borderId="15" xfId="0" applyFont="1" applyBorder="1"/>
    <xf numFmtId="0" fontId="9" fillId="0" borderId="13" xfId="0" applyFont="1" applyBorder="1"/>
    <xf numFmtId="0" fontId="10" fillId="0" borderId="1" xfId="0" applyFont="1" applyBorder="1" applyAlignment="1">
      <alignment horizontal="right"/>
    </xf>
    <xf numFmtId="0" fontId="10" fillId="0" borderId="15" xfId="0" applyFont="1" applyBorder="1" applyAlignment="1">
      <alignment horizontal="right"/>
    </xf>
    <xf numFmtId="0" fontId="10" fillId="0" borderId="1" xfId="0" applyFont="1" applyFill="1" applyBorder="1" applyAlignment="1">
      <alignment horizontal="left"/>
    </xf>
    <xf numFmtId="0" fontId="9" fillId="0" borderId="1" xfId="0" applyFont="1" applyBorder="1" applyAlignment="1">
      <alignment wrapText="1"/>
    </xf>
    <xf numFmtId="0" fontId="9" fillId="0" borderId="11" xfId="0" applyFont="1" applyBorder="1"/>
    <xf numFmtId="0" fontId="9" fillId="0" borderId="0" xfId="0" applyFont="1" applyAlignment="1">
      <alignment wrapText="1"/>
    </xf>
    <xf numFmtId="0" fontId="9" fillId="0" borderId="2" xfId="0" applyFont="1" applyBorder="1"/>
    <xf numFmtId="0" fontId="9" fillId="0" borderId="7" xfId="0" applyFont="1" applyBorder="1"/>
    <xf numFmtId="0" fontId="9" fillId="0" borderId="1" xfId="0" applyFont="1" applyBorder="1" applyAlignment="1">
      <alignment horizontal="right"/>
    </xf>
    <xf numFmtId="0" fontId="9" fillId="0" borderId="3" xfId="0" applyFont="1" applyBorder="1"/>
    <xf numFmtId="0" fontId="9" fillId="0" borderId="8" xfId="0" applyFont="1" applyBorder="1"/>
    <xf numFmtId="0" fontId="9" fillId="0" borderId="12" xfId="0" applyFont="1" applyBorder="1"/>
    <xf numFmtId="0" fontId="6" fillId="0" borderId="5" xfId="0" applyFont="1" applyBorder="1" applyAlignment="1">
      <alignment horizontal="right" vertical="top"/>
    </xf>
    <xf numFmtId="0" fontId="6" fillId="0" borderId="14" xfId="0" applyFont="1" applyBorder="1" applyAlignment="1">
      <alignment vertical="top"/>
    </xf>
    <xf numFmtId="0" fontId="6" fillId="0" borderId="1" xfId="0" applyFont="1" applyBorder="1" applyAlignment="1">
      <alignment wrapText="1"/>
    </xf>
    <xf numFmtId="0" fontId="6" fillId="0" borderId="10" xfId="0" applyFont="1" applyBorder="1" applyAlignment="1">
      <alignment horizontal="right"/>
    </xf>
    <xf numFmtId="0" fontId="6" fillId="0" borderId="5" xfId="0" applyFont="1" applyBorder="1" applyAlignment="1">
      <alignment vertical="top"/>
    </xf>
    <xf numFmtId="0" fontId="6" fillId="0" borderId="11" xfId="0" applyFont="1" applyBorder="1" applyAlignment="1">
      <alignment vertical="top"/>
    </xf>
    <xf numFmtId="0" fontId="6" fillId="0" borderId="14" xfId="0" applyFont="1" applyBorder="1"/>
    <xf numFmtId="0" fontId="6" fillId="0" borderId="0" xfId="0" applyFont="1"/>
    <xf numFmtId="0" fontId="6" fillId="0" borderId="11" xfId="0" applyFont="1" applyBorder="1" applyAlignment="1">
      <alignment horizontal="right"/>
    </xf>
    <xf numFmtId="0" fontId="6" fillId="0" borderId="14" xfId="0" applyFont="1" applyBorder="1" applyAlignment="1">
      <alignment horizontal="right"/>
    </xf>
    <xf numFmtId="0" fontId="6" fillId="0" borderId="1" xfId="0" applyFont="1" applyBorder="1"/>
    <xf numFmtId="0" fontId="6" fillId="0" borderId="2" xfId="0" applyFont="1" applyBorder="1" applyAlignment="1">
      <alignment horizontal="right" vertical="top"/>
    </xf>
    <xf numFmtId="0" fontId="6" fillId="0" borderId="10" xfId="0" applyFont="1" applyBorder="1" applyAlignment="1">
      <alignment vertical="top" wrapText="1"/>
    </xf>
    <xf numFmtId="0" fontId="6" fillId="0" borderId="10" xfId="0" applyFont="1" applyBorder="1" applyAlignment="1">
      <alignment vertical="top"/>
    </xf>
    <xf numFmtId="0" fontId="6" fillId="0" borderId="10" xfId="0" applyFont="1" applyBorder="1"/>
    <xf numFmtId="0" fontId="6" fillId="0" borderId="1" xfId="0" applyFont="1" applyFill="1" applyBorder="1" applyAlignment="1">
      <alignment wrapText="1"/>
    </xf>
    <xf numFmtId="0" fontId="6" fillId="0" borderId="13" xfId="0" applyFont="1" applyBorder="1" applyAlignment="1">
      <alignment vertical="top" wrapText="1"/>
    </xf>
    <xf numFmtId="0" fontId="6" fillId="0" borderId="2" xfId="0" applyFont="1" applyBorder="1" applyAlignment="1">
      <alignment vertical="top"/>
    </xf>
    <xf numFmtId="0" fontId="6" fillId="0" borderId="13" xfId="0" applyFont="1" applyBorder="1" applyAlignment="1">
      <alignment wrapText="1"/>
    </xf>
    <xf numFmtId="0" fontId="6" fillId="0" borderId="7" xfId="0" applyFont="1" applyBorder="1" applyAlignment="1">
      <alignment horizontal="right" vertical="top"/>
    </xf>
    <xf numFmtId="0" fontId="6" fillId="0" borderId="9" xfId="0" applyFont="1" applyBorder="1" applyAlignment="1">
      <alignment vertical="top" wrapText="1"/>
    </xf>
    <xf numFmtId="0" fontId="6" fillId="0" borderId="7" xfId="0" applyFont="1" applyBorder="1" applyAlignment="1">
      <alignment vertical="top"/>
    </xf>
    <xf numFmtId="0" fontId="6" fillId="0" borderId="0" xfId="0" applyFont="1" applyBorder="1"/>
    <xf numFmtId="0" fontId="6" fillId="0" borderId="10" xfId="0" applyFont="1" applyBorder="1" applyAlignment="1">
      <alignment horizontal="right" vertical="top"/>
    </xf>
    <xf numFmtId="0" fontId="6" fillId="0" borderId="11" xfId="0" applyFont="1" applyBorder="1" applyAlignment="1">
      <alignment horizontal="right" vertical="top"/>
    </xf>
    <xf numFmtId="0" fontId="6" fillId="0" borderId="1" xfId="0" applyFont="1" applyBorder="1" applyAlignment="1">
      <alignment vertical="top" wrapText="1"/>
    </xf>
    <xf numFmtId="0" fontId="6" fillId="0" borderId="11" xfId="0" applyFont="1" applyBorder="1"/>
    <xf numFmtId="0" fontId="6" fillId="0" borderId="1" xfId="0" applyFont="1" applyBorder="1" applyAlignment="1">
      <alignment horizontal="right" vertical="top"/>
    </xf>
    <xf numFmtId="0" fontId="6" fillId="0" borderId="1" xfId="0" applyFont="1" applyBorder="1" applyAlignment="1">
      <alignment vertical="top"/>
    </xf>
    <xf numFmtId="0" fontId="6" fillId="0" borderId="11" xfId="0" applyFont="1" applyBorder="1" applyAlignment="1">
      <alignment wrapText="1"/>
    </xf>
    <xf numFmtId="0" fontId="6" fillId="0" borderId="1" xfId="0" applyFont="1" applyFill="1" applyBorder="1" applyAlignment="1">
      <alignment vertical="top" wrapText="1"/>
    </xf>
    <xf numFmtId="0" fontId="6" fillId="0" borderId="0" xfId="0" applyFont="1" applyAlignment="1">
      <alignment wrapText="1"/>
    </xf>
    <xf numFmtId="0" fontId="6" fillId="0" borderId="2" xfId="0" applyFont="1" applyBorder="1"/>
    <xf numFmtId="0" fontId="6" fillId="0" borderId="14" xfId="0" applyFont="1" applyBorder="1" applyAlignment="1">
      <alignment horizontal="right" vertical="top"/>
    </xf>
    <xf numFmtId="0" fontId="6" fillId="0" borderId="7" xfId="0" applyFont="1" applyBorder="1"/>
    <xf numFmtId="0" fontId="6" fillId="0" borderId="3" xfId="0" applyFont="1" applyBorder="1"/>
    <xf numFmtId="0" fontId="6" fillId="0" borderId="15" xfId="0" applyFont="1" applyFill="1" applyBorder="1"/>
    <xf numFmtId="49" fontId="11" fillId="0" borderId="4" xfId="0" applyNumberFormat="1" applyFont="1" applyBorder="1" applyAlignment="1">
      <alignment vertical="top" wrapText="1"/>
    </xf>
    <xf numFmtId="49" fontId="3" fillId="0" borderId="10" xfId="0" applyNumberFormat="1" applyFont="1" applyBorder="1" applyAlignment="1">
      <alignment vertical="top" wrapText="1"/>
    </xf>
    <xf numFmtId="49" fontId="13" fillId="0" borderId="10" xfId="0" applyNumberFormat="1" applyFont="1" applyBorder="1" applyAlignment="1">
      <alignment vertical="top" wrapText="1"/>
    </xf>
    <xf numFmtId="49" fontId="13" fillId="0" borderId="6" xfId="0" applyNumberFormat="1" applyFont="1" applyBorder="1" applyAlignment="1">
      <alignment vertical="top" wrapText="1"/>
    </xf>
    <xf numFmtId="0" fontId="13" fillId="0" borderId="11" xfId="0" applyFont="1" applyFill="1" applyBorder="1" applyAlignment="1">
      <alignment vertical="top" wrapText="1"/>
    </xf>
    <xf numFmtId="0" fontId="13" fillId="0" borderId="13" xfId="0" applyFont="1" applyBorder="1" applyAlignment="1">
      <alignment vertical="top" wrapText="1"/>
    </xf>
    <xf numFmtId="0" fontId="6" fillId="0" borderId="11" xfId="0" applyFont="1" applyBorder="1" applyAlignment="1" applyProtection="1">
      <alignment vertical="top"/>
      <protection hidden="1"/>
    </xf>
    <xf numFmtId="0" fontId="6" fillId="0" borderId="14" xfId="0" applyFont="1" applyBorder="1" applyAlignment="1" applyProtection="1">
      <alignment vertical="top"/>
      <protection hidden="1"/>
    </xf>
    <xf numFmtId="0" fontId="6" fillId="0" borderId="10" xfId="0" applyFont="1" applyBorder="1" applyAlignment="1" applyProtection="1">
      <alignment vertical="top"/>
      <protection hidden="1"/>
    </xf>
    <xf numFmtId="0" fontId="6" fillId="0" borderId="1" xfId="0" applyFont="1" applyFill="1" applyBorder="1" applyAlignment="1" applyProtection="1">
      <alignment vertical="top"/>
      <protection hidden="1"/>
    </xf>
    <xf numFmtId="0" fontId="6" fillId="0" borderId="1" xfId="0" applyFont="1" applyBorder="1" applyAlignment="1" applyProtection="1">
      <alignment vertical="top"/>
      <protection hidden="1"/>
    </xf>
    <xf numFmtId="0" fontId="6" fillId="0" borderId="5" xfId="0" applyFont="1" applyBorder="1" applyAlignment="1" applyProtection="1">
      <alignment vertical="top"/>
      <protection hidden="1"/>
    </xf>
    <xf numFmtId="0" fontId="6" fillId="0" borderId="7" xfId="0" applyFont="1" applyBorder="1" applyAlignment="1" applyProtection="1">
      <alignment vertical="top"/>
      <protection hidden="1"/>
    </xf>
    <xf numFmtId="0" fontId="6" fillId="0" borderId="10" xfId="0" applyFont="1" applyBorder="1" applyAlignment="1" applyProtection="1">
      <alignment horizontal="right"/>
      <protection hidden="1"/>
    </xf>
    <xf numFmtId="0" fontId="6" fillId="0" borderId="14" xfId="0" applyFont="1" applyBorder="1" applyProtection="1">
      <protection hidden="1"/>
    </xf>
    <xf numFmtId="0" fontId="6" fillId="0" borderId="10" xfId="0" applyFont="1" applyBorder="1" applyProtection="1">
      <protection hidden="1"/>
    </xf>
    <xf numFmtId="0" fontId="6" fillId="0" borderId="14" xfId="0" applyFont="1" applyFill="1" applyBorder="1" applyProtection="1">
      <protection hidden="1"/>
    </xf>
    <xf numFmtId="0" fontId="6" fillId="0" borderId="11" xfId="0" applyFont="1" applyFill="1" applyBorder="1" applyProtection="1">
      <protection hidden="1"/>
    </xf>
    <xf numFmtId="0" fontId="6" fillId="0" borderId="1" xfId="0" applyFont="1" applyBorder="1" applyProtection="1">
      <protection hidden="1"/>
    </xf>
    <xf numFmtId="0" fontId="9" fillId="0" borderId="0" xfId="0" applyFont="1" applyProtection="1">
      <protection hidden="1"/>
    </xf>
    <xf numFmtId="0" fontId="10" fillId="0" borderId="1" xfId="0" applyFont="1" applyFill="1" applyBorder="1" applyAlignment="1" applyProtection="1">
      <alignment horizontal="left"/>
      <protection hidden="1"/>
    </xf>
    <xf numFmtId="0" fontId="6" fillId="0" borderId="11" xfId="0" applyFont="1" applyBorder="1" applyProtection="1">
      <protection hidden="1"/>
    </xf>
    <xf numFmtId="0" fontId="6" fillId="0" borderId="11" xfId="0" applyFont="1" applyBorder="1" applyAlignment="1" applyProtection="1">
      <alignment horizontal="right"/>
      <protection hidden="1"/>
    </xf>
    <xf numFmtId="0" fontId="6" fillId="0" borderId="14" xfId="0" applyFont="1" applyBorder="1" applyAlignment="1" applyProtection="1">
      <alignment horizontal="right"/>
      <protection hidden="1"/>
    </xf>
    <xf numFmtId="0" fontId="6" fillId="0" borderId="11" xfId="0" applyFont="1" applyFill="1" applyBorder="1" applyAlignment="1" applyProtection="1">
      <alignment horizontal="right"/>
      <protection hidden="1"/>
    </xf>
    <xf numFmtId="0" fontId="10" fillId="0" borderId="10" xfId="0" applyFont="1" applyBorder="1" applyProtection="1">
      <protection hidden="1"/>
    </xf>
    <xf numFmtId="0" fontId="6" fillId="0" borderId="1" xfId="0" applyFont="1" applyFill="1" applyBorder="1" applyAlignment="1" applyProtection="1">
      <alignment horizontal="right"/>
      <protection hidden="1"/>
    </xf>
    <xf numFmtId="0" fontId="10" fillId="0" borderId="1" xfId="0" applyFont="1" applyBorder="1" applyProtection="1">
      <protection hidden="1"/>
    </xf>
    <xf numFmtId="0" fontId="6" fillId="0" borderId="1" xfId="0" applyFont="1" applyBorder="1" applyAlignment="1" applyProtection="1">
      <alignment horizontal="right"/>
      <protection hidden="1"/>
    </xf>
    <xf numFmtId="1" fontId="6" fillId="0" borderId="11" xfId="0" applyNumberFormat="1" applyFont="1" applyBorder="1" applyAlignment="1" applyProtection="1">
      <alignment vertical="center"/>
      <protection hidden="1"/>
    </xf>
    <xf numFmtId="0" fontId="6" fillId="0" borderId="14" xfId="0" applyFont="1" applyBorder="1" applyAlignment="1" applyProtection="1">
      <alignment wrapText="1"/>
      <protection hidden="1"/>
    </xf>
    <xf numFmtId="0" fontId="6" fillId="0" borderId="0" xfId="0" applyFont="1" applyFill="1" applyBorder="1" applyProtection="1">
      <protection hidden="1"/>
    </xf>
    <xf numFmtId="0" fontId="6" fillId="0" borderId="15" xfId="0" applyFont="1" applyBorder="1" applyProtection="1">
      <protection hidden="1"/>
    </xf>
    <xf numFmtId="0" fontId="6" fillId="0" borderId="0" xfId="0" applyFont="1" applyBorder="1" applyProtection="1">
      <protection hidden="1"/>
    </xf>
    <xf numFmtId="0" fontId="9" fillId="0" borderId="15" xfId="0" applyFont="1" applyBorder="1"/>
    <xf numFmtId="0" fontId="10" fillId="0" borderId="3" xfId="0" applyFont="1" applyBorder="1"/>
    <xf numFmtId="0" fontId="14" fillId="2" borderId="0" xfId="0" applyFont="1" applyFill="1" applyAlignment="1">
      <alignment horizontal="right"/>
    </xf>
    <xf numFmtId="0" fontId="9" fillId="3" borderId="0" xfId="0" applyFont="1" applyFill="1"/>
    <xf numFmtId="49" fontId="3" fillId="5" borderId="28" xfId="0" applyNumberFormat="1" applyFont="1" applyFill="1" applyBorder="1" applyAlignment="1">
      <alignment vertical="top" wrapText="1"/>
    </xf>
    <xf numFmtId="49" fontId="3" fillId="5" borderId="11" xfId="0" applyNumberFormat="1" applyFont="1" applyFill="1" applyBorder="1" applyAlignment="1">
      <alignment vertical="top" wrapText="1"/>
    </xf>
    <xf numFmtId="49" fontId="3" fillId="5" borderId="14" xfId="0" applyNumberFormat="1" applyFont="1" applyFill="1" applyBorder="1" applyAlignment="1">
      <alignment vertical="top" wrapText="1"/>
    </xf>
    <xf numFmtId="49" fontId="3" fillId="5" borderId="9" xfId="0" applyNumberFormat="1" applyFont="1" applyFill="1" applyBorder="1" applyAlignment="1">
      <alignment vertical="top" wrapText="1"/>
    </xf>
    <xf numFmtId="49" fontId="3" fillId="5" borderId="30" xfId="0" applyNumberFormat="1" applyFont="1" applyFill="1" applyBorder="1" applyAlignment="1">
      <alignment vertical="top" wrapText="1"/>
    </xf>
    <xf numFmtId="9" fontId="6" fillId="5" borderId="14" xfId="1" applyFont="1" applyFill="1" applyBorder="1" applyProtection="1">
      <protection hidden="1"/>
    </xf>
    <xf numFmtId="9" fontId="6" fillId="3" borderId="1" xfId="1" applyFont="1" applyFill="1" applyBorder="1" applyProtection="1">
      <protection hidden="1"/>
    </xf>
    <xf numFmtId="0" fontId="6" fillId="0" borderId="10" xfId="0" applyFont="1" applyBorder="1" applyAlignment="1">
      <alignment vertical="top" wrapText="1"/>
    </xf>
    <xf numFmtId="0" fontId="0" fillId="0" borderId="14" xfId="0" applyBorder="1" applyAlignment="1">
      <alignment vertical="top"/>
    </xf>
    <xf numFmtId="0" fontId="9" fillId="0" borderId="0" xfId="0" applyFont="1" applyAlignment="1">
      <alignment wrapText="1"/>
    </xf>
    <xf numFmtId="0" fontId="0" fillId="0" borderId="0" xfId="0" applyAlignment="1">
      <alignment wrapText="1"/>
    </xf>
    <xf numFmtId="0" fontId="9" fillId="0" borderId="0" xfId="0" applyFont="1" applyAlignment="1"/>
    <xf numFmtId="0" fontId="0" fillId="0" borderId="0" xfId="0" applyAlignment="1"/>
    <xf numFmtId="0" fontId="3" fillId="0" borderId="10" xfId="0" applyFont="1" applyBorder="1" applyAlignment="1">
      <alignment vertical="top" wrapText="1"/>
    </xf>
    <xf numFmtId="0" fontId="3" fillId="0" borderId="14" xfId="0" applyFont="1" applyBorder="1" applyAlignment="1">
      <alignment vertical="top" wrapText="1"/>
    </xf>
    <xf numFmtId="0" fontId="3" fillId="0" borderId="11" xfId="0" applyFont="1" applyBorder="1" applyAlignment="1">
      <alignment vertical="top" wrapText="1"/>
    </xf>
    <xf numFmtId="0" fontId="9" fillId="3" borderId="10" xfId="0" applyFont="1" applyFill="1" applyBorder="1" applyAlignment="1" applyProtection="1">
      <alignment vertical="center"/>
      <protection locked="0"/>
    </xf>
    <xf numFmtId="0" fontId="9" fillId="3" borderId="11" xfId="0" applyFont="1" applyFill="1" applyBorder="1" applyAlignment="1" applyProtection="1">
      <alignment vertical="center"/>
      <protection locked="0"/>
    </xf>
    <xf numFmtId="0" fontId="6" fillId="0" borderId="23" xfId="0" applyFont="1" applyBorder="1" applyAlignment="1" applyProtection="1">
      <alignment horizontal="left" vertical="top" wrapText="1"/>
      <protection locked="0"/>
    </xf>
    <xf numFmtId="0" fontId="6" fillId="0" borderId="26" xfId="0" applyFont="1" applyBorder="1" applyAlignment="1" applyProtection="1">
      <alignment horizontal="left" vertical="top" wrapText="1"/>
      <protection locked="0"/>
    </xf>
    <xf numFmtId="0" fontId="9" fillId="4" borderId="10" xfId="0" applyFont="1" applyFill="1" applyBorder="1" applyAlignment="1" applyProtection="1">
      <alignment horizontal="right" vertical="center"/>
      <protection locked="0"/>
    </xf>
    <xf numFmtId="0" fontId="9" fillId="4" borderId="11" xfId="0" applyFont="1" applyFill="1" applyBorder="1" applyAlignment="1" applyProtection="1">
      <alignment horizontal="right" vertical="center"/>
      <protection locked="0"/>
    </xf>
    <xf numFmtId="0" fontId="9" fillId="0" borderId="12" xfId="0" applyFont="1" applyBorder="1" applyAlignment="1" applyProtection="1">
      <protection locked="0"/>
    </xf>
    <xf numFmtId="0" fontId="9" fillId="0" borderId="13" xfId="0" applyFont="1" applyBorder="1" applyAlignment="1" applyProtection="1">
      <protection locked="0"/>
    </xf>
    <xf numFmtId="0" fontId="15" fillId="0" borderId="0" xfId="0" applyFont="1" applyAlignment="1"/>
    <xf numFmtId="0" fontId="9" fillId="0" borderId="0" xfId="0" applyFont="1" applyAlignment="1">
      <alignment vertical="top" wrapText="1" shrinkToFit="1"/>
    </xf>
    <xf numFmtId="0" fontId="2" fillId="0" borderId="34" xfId="0" applyFont="1" applyBorder="1" applyAlignment="1">
      <alignment vertical="center"/>
    </xf>
    <xf numFmtId="0" fontId="9" fillId="0" borderId="35" xfId="0" applyFont="1" applyBorder="1" applyAlignment="1"/>
    <xf numFmtId="0" fontId="9" fillId="0" borderId="36" xfId="0" applyFont="1" applyBorder="1" applyAlignment="1"/>
    <xf numFmtId="0" fontId="9" fillId="0" borderId="0" xfId="0" applyFont="1" applyAlignment="1">
      <alignment vertical="top" wrapText="1"/>
    </xf>
    <xf numFmtId="0" fontId="9" fillId="0" borderId="20" xfId="0" applyFont="1" applyBorder="1" applyAlignment="1">
      <alignment horizontal="left" vertical="top"/>
    </xf>
    <xf numFmtId="0" fontId="9" fillId="0" borderId="24" xfId="0" applyFont="1" applyBorder="1" applyAlignment="1">
      <alignment horizontal="left" vertical="top"/>
    </xf>
    <xf numFmtId="0" fontId="9" fillId="0" borderId="27" xfId="0" applyFont="1" applyBorder="1" applyAlignment="1">
      <alignment horizontal="left" vertical="top"/>
    </xf>
    <xf numFmtId="0" fontId="3" fillId="0" borderId="10" xfId="0" applyFont="1" applyBorder="1" applyAlignment="1">
      <alignment horizontal="left" vertical="top" wrapText="1"/>
    </xf>
    <xf numFmtId="0" fontId="3" fillId="0" borderId="14" xfId="0" applyFont="1" applyBorder="1" applyAlignment="1">
      <alignment horizontal="left" vertical="top" wrapText="1"/>
    </xf>
    <xf numFmtId="0" fontId="3" fillId="0" borderId="28" xfId="0" applyFont="1" applyBorder="1" applyAlignment="1">
      <alignment horizontal="left" vertical="top" wrapText="1"/>
    </xf>
    <xf numFmtId="0" fontId="9" fillId="4" borderId="10" xfId="0" applyFont="1" applyFill="1" applyBorder="1" applyAlignment="1" applyProtection="1">
      <alignment vertical="center"/>
      <protection locked="0"/>
    </xf>
    <xf numFmtId="0" fontId="9" fillId="4" borderId="14" xfId="0" applyFont="1" applyFill="1" applyBorder="1" applyAlignment="1" applyProtection="1">
      <alignment vertical="center"/>
      <protection locked="0"/>
    </xf>
    <xf numFmtId="0" fontId="9" fillId="4" borderId="28" xfId="0" applyFont="1" applyFill="1" applyBorder="1" applyAlignment="1" applyProtection="1">
      <alignment vertical="center"/>
      <protection locked="0"/>
    </xf>
    <xf numFmtId="0" fontId="6" fillId="0" borderId="23" xfId="0" applyFont="1" applyBorder="1" applyAlignment="1" applyProtection="1">
      <alignment horizontal="left" vertical="top" wrapText="1"/>
    </xf>
    <xf numFmtId="0" fontId="6" fillId="0" borderId="26" xfId="0" applyFont="1" applyBorder="1" applyAlignment="1" applyProtection="1">
      <alignment horizontal="left" vertical="top" wrapText="1"/>
    </xf>
    <xf numFmtId="0" fontId="9" fillId="0" borderId="20" xfId="0" applyFont="1" applyBorder="1" applyAlignment="1">
      <alignment vertical="top"/>
    </xf>
    <xf numFmtId="0" fontId="9" fillId="0" borderId="24" xfId="0" applyFont="1" applyBorder="1" applyAlignment="1">
      <alignment vertical="top"/>
    </xf>
    <xf numFmtId="0" fontId="9" fillId="0" borderId="27" xfId="0" applyFont="1" applyBorder="1" applyAlignment="1">
      <alignment vertical="top"/>
    </xf>
    <xf numFmtId="49" fontId="3" fillId="0" borderId="10" xfId="0" applyNumberFormat="1" applyFont="1" applyBorder="1" applyAlignment="1">
      <alignment vertical="top" wrapText="1"/>
    </xf>
    <xf numFmtId="49" fontId="3" fillId="0" borderId="14" xfId="0" applyNumberFormat="1" applyFont="1" applyBorder="1" applyAlignment="1">
      <alignment vertical="top" wrapText="1"/>
    </xf>
    <xf numFmtId="49" fontId="3" fillId="0" borderId="28" xfId="0" applyNumberFormat="1" applyFont="1" applyBorder="1" applyAlignment="1">
      <alignment vertical="top" wrapText="1"/>
    </xf>
    <xf numFmtId="0" fontId="9" fillId="0" borderId="23" xfId="0" applyFont="1" applyBorder="1" applyAlignment="1" applyProtection="1">
      <alignment horizontal="left" vertical="top" wrapText="1"/>
      <protection locked="0"/>
    </xf>
    <xf numFmtId="0" fontId="9" fillId="0" borderId="29" xfId="0" applyFont="1" applyBorder="1" applyAlignment="1" applyProtection="1">
      <alignment horizontal="left" vertical="top" wrapText="1"/>
      <protection locked="0"/>
    </xf>
    <xf numFmtId="0" fontId="9" fillId="0" borderId="10" xfId="0" applyFont="1" applyBorder="1" applyAlignment="1">
      <alignment horizontal="left" vertical="top"/>
    </xf>
    <xf numFmtId="0" fontId="9" fillId="0" borderId="14" xfId="0" applyFont="1" applyBorder="1" applyAlignment="1">
      <alignment horizontal="left" vertical="top"/>
    </xf>
    <xf numFmtId="0" fontId="9" fillId="0" borderId="11" xfId="0" applyFont="1" applyBorder="1" applyAlignment="1">
      <alignment horizontal="left" vertical="top"/>
    </xf>
    <xf numFmtId="0" fontId="9" fillId="0" borderId="22" xfId="0" applyFont="1" applyBorder="1" applyAlignment="1">
      <alignment horizontal="left" vertical="top"/>
    </xf>
    <xf numFmtId="0" fontId="9" fillId="0" borderId="20" xfId="0" applyFont="1" applyBorder="1" applyAlignment="1"/>
    <xf numFmtId="0" fontId="9" fillId="0" borderId="22" xfId="0" applyFont="1" applyBorder="1" applyAlignment="1"/>
    <xf numFmtId="0" fontId="9" fillId="4" borderId="11" xfId="0" applyFont="1" applyFill="1" applyBorder="1" applyAlignment="1" applyProtection="1">
      <alignment vertical="center"/>
      <protection locked="0"/>
    </xf>
    <xf numFmtId="0" fontId="9" fillId="3" borderId="10" xfId="0" applyFont="1" applyFill="1" applyBorder="1" applyAlignment="1" applyProtection="1">
      <alignment horizontal="right" vertical="center"/>
      <protection locked="0"/>
    </xf>
    <xf numFmtId="0" fontId="9" fillId="3" borderId="28" xfId="0" applyFont="1" applyFill="1" applyBorder="1" applyAlignment="1" applyProtection="1">
      <alignment horizontal="right" vertical="center"/>
      <protection locked="0"/>
    </xf>
    <xf numFmtId="0" fontId="6" fillId="0" borderId="29" xfId="0" applyFont="1" applyBorder="1" applyAlignment="1" applyProtection="1">
      <alignment horizontal="left" vertical="top" wrapText="1"/>
      <protection locked="0"/>
    </xf>
    <xf numFmtId="0" fontId="3" fillId="0" borderId="11" xfId="0" applyFont="1" applyBorder="1" applyAlignment="1">
      <alignment horizontal="left" vertical="top" wrapText="1"/>
    </xf>
    <xf numFmtId="0" fontId="9" fillId="0" borderId="10" xfId="0" applyFont="1" applyBorder="1" applyAlignment="1">
      <alignment vertical="top"/>
    </xf>
    <xf numFmtId="0" fontId="9" fillId="0" borderId="14" xfId="0" applyFont="1" applyBorder="1" applyAlignment="1">
      <alignment vertical="top"/>
    </xf>
    <xf numFmtId="0" fontId="9" fillId="0" borderId="11" xfId="0" applyFont="1" applyBorder="1" applyAlignment="1">
      <alignment vertical="top"/>
    </xf>
    <xf numFmtId="0" fontId="9" fillId="3" borderId="14" xfId="0" applyFont="1" applyFill="1" applyBorder="1" applyAlignment="1" applyProtection="1">
      <alignment vertical="center"/>
      <protection locked="0"/>
    </xf>
    <xf numFmtId="0" fontId="9" fillId="0" borderId="14" xfId="0" applyFont="1" applyBorder="1" applyAlignment="1">
      <alignment horizontal="left" vertical="top" wrapText="1"/>
    </xf>
    <xf numFmtId="0" fontId="9" fillId="0" borderId="12" xfId="0" applyFont="1" applyBorder="1" applyAlignment="1" applyProtection="1">
      <alignment horizontal="left"/>
      <protection locked="0"/>
    </xf>
    <xf numFmtId="0" fontId="9" fillId="0" borderId="13" xfId="0" applyFont="1" applyBorder="1" applyAlignment="1" applyProtection="1">
      <alignment horizontal="left"/>
      <protection locked="0"/>
    </xf>
    <xf numFmtId="0" fontId="9" fillId="0" borderId="33" xfId="0" applyFont="1" applyBorder="1" applyAlignment="1" applyProtection="1">
      <alignment horizontal="left"/>
      <protection locked="0"/>
    </xf>
    <xf numFmtId="0" fontId="6" fillId="0" borderId="10"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3" fillId="0" borderId="3" xfId="0" applyFont="1" applyBorder="1" applyAlignment="1">
      <alignment horizontal="left" vertical="top" wrapText="1"/>
    </xf>
    <xf numFmtId="0" fontId="3" fillId="0" borderId="0" xfId="0" applyFont="1" applyBorder="1" applyAlignment="1">
      <alignment horizontal="left" vertical="top" wrapText="1"/>
    </xf>
    <xf numFmtId="0" fontId="3" fillId="0" borderId="8" xfId="0" applyFont="1" applyBorder="1" applyAlignment="1">
      <alignment horizontal="left" vertical="top" wrapText="1"/>
    </xf>
    <xf numFmtId="0" fontId="3" fillId="0" borderId="2" xfId="0" applyFont="1" applyBorder="1" applyAlignment="1">
      <alignment horizontal="left" vertical="top" wrapText="1"/>
    </xf>
    <xf numFmtId="0" fontId="3" fillId="0" borderId="5" xfId="0" applyFont="1" applyBorder="1" applyAlignment="1">
      <alignment horizontal="left" vertical="top" wrapText="1"/>
    </xf>
    <xf numFmtId="0" fontId="9" fillId="3" borderId="11" xfId="0" applyFont="1" applyFill="1" applyBorder="1" applyAlignment="1" applyProtection="1">
      <alignment horizontal="right" vertical="center"/>
      <protection locked="0"/>
    </xf>
    <xf numFmtId="0" fontId="9" fillId="0" borderId="10" xfId="0" applyFont="1" applyBorder="1" applyAlignment="1"/>
    <xf numFmtId="0" fontId="9" fillId="0" borderId="14" xfId="0" applyFont="1" applyBorder="1" applyAlignment="1"/>
    <xf numFmtId="49" fontId="2" fillId="0" borderId="17" xfId="0" applyNumberFormat="1" applyFont="1" applyBorder="1" applyAlignment="1">
      <alignment vertical="top" wrapText="1"/>
    </xf>
    <xf numFmtId="0" fontId="9" fillId="0" borderId="18" xfId="0" applyFont="1" applyBorder="1" applyAlignment="1"/>
    <xf numFmtId="0" fontId="9" fillId="0" borderId="19" xfId="0" applyFont="1" applyBorder="1" applyAlignment="1"/>
    <xf numFmtId="49" fontId="2" fillId="0" borderId="12" xfId="0" applyNumberFormat="1" applyFont="1" applyBorder="1" applyAlignment="1">
      <alignment vertical="top" wrapText="1"/>
    </xf>
    <xf numFmtId="0" fontId="9" fillId="0" borderId="15" xfId="0" applyFont="1" applyBorder="1" applyAlignment="1"/>
    <xf numFmtId="0" fontId="9" fillId="0" borderId="13" xfId="0" applyFont="1" applyBorder="1" applyAlignment="1"/>
    <xf numFmtId="0" fontId="6" fillId="0" borderId="25" xfId="0" applyFont="1" applyBorder="1" applyAlignment="1" applyProtection="1">
      <alignment horizontal="left" vertical="top" wrapText="1"/>
      <protection locked="0"/>
    </xf>
    <xf numFmtId="0" fontId="9" fillId="0" borderId="22" xfId="0" applyFont="1" applyBorder="1" applyAlignment="1">
      <alignment vertical="top"/>
    </xf>
    <xf numFmtId="0" fontId="15" fillId="0" borderId="0" xfId="0" applyFont="1"/>
    <xf numFmtId="0" fontId="8" fillId="0" borderId="0" xfId="0" applyFont="1"/>
    <xf numFmtId="0" fontId="3" fillId="0" borderId="8" xfId="0" applyFont="1" applyBorder="1" applyAlignment="1">
      <alignment vertical="center" wrapText="1"/>
    </xf>
    <xf numFmtId="0" fontId="9" fillId="0" borderId="8" xfId="0" applyFont="1" applyBorder="1" applyAlignment="1">
      <alignment wrapText="1"/>
    </xf>
    <xf numFmtId="0" fontId="9" fillId="0" borderId="31" xfId="0" applyFont="1" applyBorder="1" applyAlignment="1">
      <alignment wrapText="1"/>
    </xf>
    <xf numFmtId="0" fontId="10" fillId="0" borderId="12" xfId="0" applyFont="1" applyBorder="1" applyAlignment="1">
      <alignment wrapText="1"/>
    </xf>
    <xf numFmtId="0" fontId="9" fillId="0" borderId="13" xfId="0" applyFont="1" applyBorder="1" applyAlignment="1">
      <alignment wrapText="1"/>
    </xf>
    <xf numFmtId="0" fontId="13" fillId="0" borderId="10" xfId="0" applyFont="1" applyBorder="1" applyAlignment="1">
      <alignment horizontal="left" vertical="top" wrapText="1"/>
    </xf>
    <xf numFmtId="0" fontId="13" fillId="0" borderId="14" xfId="0" applyFont="1" applyBorder="1" applyAlignment="1">
      <alignment horizontal="left" vertical="top" wrapText="1"/>
    </xf>
    <xf numFmtId="0" fontId="6" fillId="0" borderId="14" xfId="0" applyFont="1" applyBorder="1" applyAlignment="1">
      <alignment vertical="top" wrapText="1"/>
    </xf>
    <xf numFmtId="0" fontId="6" fillId="0" borderId="11" xfId="0" applyFont="1" applyBorder="1" applyAlignment="1">
      <alignment vertical="top" wrapText="1"/>
    </xf>
    <xf numFmtId="0" fontId="13" fillId="0" borderId="28" xfId="0" applyFont="1" applyBorder="1" applyAlignment="1">
      <alignment horizontal="left" vertical="top" wrapText="1"/>
    </xf>
    <xf numFmtId="0" fontId="9" fillId="3" borderId="14" xfId="0" applyFont="1" applyFill="1" applyBorder="1" applyAlignment="1" applyProtection="1">
      <alignment horizontal="right" vertical="center"/>
      <protection locked="0"/>
    </xf>
  </cellXfs>
  <cellStyles count="2">
    <cellStyle name="Procent" xfId="1" builtinId="5"/>
    <cellStyle name="Standaard" xfId="0" builtinId="0"/>
  </cellStyles>
  <dxfs count="0"/>
  <tableStyles count="0" defaultTableStyle="TableStyleMedium2" defaultPivotStyle="PivotStyleLight16"/>
  <colors>
    <mruColors>
      <color rgb="FFC1E0FF"/>
      <color rgb="FFF3F1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Blad1!$I$132</c:f>
              <c:strCache>
                <c:ptCount val="1"/>
                <c:pt idx="0">
                  <c:v>Drukkerij XXX</c:v>
                </c:pt>
              </c:strCache>
            </c:strRef>
          </c:tx>
          <c:marker>
            <c:symbol val="none"/>
          </c:marker>
          <c:cat>
            <c:strRef>
              <c:f>Blad1!$E$134:$E$137</c:f>
              <c:strCache>
                <c:ptCount val="4"/>
                <c:pt idx="0">
                  <c:v>Producten en diensten</c:v>
                </c:pt>
                <c:pt idx="1">
                  <c:v>Leveranciersketen</c:v>
                </c:pt>
                <c:pt idx="2">
                  <c:v>Productiemiddelen en faciliteiten</c:v>
                </c:pt>
                <c:pt idx="3">
                  <c:v>Procesbeheersing en veiligheid</c:v>
                </c:pt>
              </c:strCache>
            </c:strRef>
          </c:cat>
          <c:val>
            <c:numRef>
              <c:f>Blad1!$J$134:$J$137</c:f>
              <c:numCache>
                <c:formatCode>0%</c:formatCode>
                <c:ptCount val="4"/>
                <c:pt idx="0">
                  <c:v>0.35555555555555557</c:v>
                </c:pt>
                <c:pt idx="1">
                  <c:v>0.54285714285714282</c:v>
                </c:pt>
                <c:pt idx="2">
                  <c:v>0.83333333333333337</c:v>
                </c:pt>
                <c:pt idx="3">
                  <c:v>0.8</c:v>
                </c:pt>
              </c:numCache>
            </c:numRef>
          </c:val>
          <c:extLst>
            <c:ext xmlns:c16="http://schemas.microsoft.com/office/drawing/2014/chart" uri="{C3380CC4-5D6E-409C-BE32-E72D297353CC}">
              <c16:uniqueId val="{00000000-2B94-4161-8DB1-D4CA4076B227}"/>
            </c:ext>
          </c:extLst>
        </c:ser>
        <c:dLbls>
          <c:showLegendKey val="0"/>
          <c:showVal val="0"/>
          <c:showCatName val="0"/>
          <c:showSerName val="0"/>
          <c:showPercent val="0"/>
          <c:showBubbleSize val="0"/>
        </c:dLbls>
        <c:axId val="208461824"/>
        <c:axId val="208463360"/>
      </c:radarChart>
      <c:catAx>
        <c:axId val="208461824"/>
        <c:scaling>
          <c:orientation val="minMax"/>
        </c:scaling>
        <c:delete val="0"/>
        <c:axPos val="b"/>
        <c:majorGridlines/>
        <c:numFmt formatCode="General" sourceLinked="0"/>
        <c:majorTickMark val="out"/>
        <c:minorTickMark val="none"/>
        <c:tickLblPos val="nextTo"/>
        <c:crossAx val="208463360"/>
        <c:crosses val="autoZero"/>
        <c:auto val="1"/>
        <c:lblAlgn val="ctr"/>
        <c:lblOffset val="100"/>
        <c:noMultiLvlLbl val="0"/>
      </c:catAx>
      <c:valAx>
        <c:axId val="208463360"/>
        <c:scaling>
          <c:orientation val="minMax"/>
        </c:scaling>
        <c:delete val="0"/>
        <c:axPos val="l"/>
        <c:majorGridlines/>
        <c:numFmt formatCode="0%" sourceLinked="1"/>
        <c:majorTickMark val="cross"/>
        <c:minorTickMark val="none"/>
        <c:tickLblPos val="nextTo"/>
        <c:crossAx val="20846182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3190875</xdr:colOff>
      <xdr:row>147</xdr:row>
      <xdr:rowOff>42862</xdr:rowOff>
    </xdr:from>
    <xdr:to>
      <xdr:col>7</xdr:col>
      <xdr:colOff>285750</xdr:colOff>
      <xdr:row>163</xdr:row>
      <xdr:rowOff>171450</xdr:rowOff>
    </xdr:to>
    <xdr:graphicFrame macro="">
      <xdr:nvGraphicFramePr>
        <xdr:cNvPr id="3" name="Grafiek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76200</xdr:colOff>
      <xdr:row>0</xdr:row>
      <xdr:rowOff>95250</xdr:rowOff>
    </xdr:from>
    <xdr:to>
      <xdr:col>2</xdr:col>
      <xdr:colOff>765382</xdr:colOff>
      <xdr:row>5</xdr:row>
      <xdr:rowOff>80010</xdr:rowOff>
    </xdr:to>
    <xdr:pic>
      <xdr:nvPicPr>
        <xdr:cNvPr id="4" name="Afbeelding 3">
          <a:extLst>
            <a:ext uri="{FF2B5EF4-FFF2-40B4-BE49-F238E27FC236}">
              <a16:creationId xmlns:a16="http://schemas.microsoft.com/office/drawing/2014/main" id="{CF77E9F6-9482-4BC2-8DA1-4EC8AC68FF8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00" y="95250"/>
          <a:ext cx="3063357" cy="981075"/>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5"/>
  <sheetViews>
    <sheetView showGridLines="0" tabSelected="1" zoomScaleNormal="100" workbookViewId="0">
      <selection activeCell="A7" sqref="A7:E7"/>
    </sheetView>
  </sheetViews>
  <sheetFormatPr defaultRowHeight="14.25" x14ac:dyDescent="0.2"/>
  <cols>
    <col min="1" max="1" width="5.7109375" style="19" customWidth="1"/>
    <col min="2" max="2" width="29.85546875" style="19" customWidth="1"/>
    <col min="3" max="3" width="53.42578125" style="19" customWidth="1"/>
    <col min="4" max="4" width="9.140625" style="19" customWidth="1"/>
    <col min="5" max="5" width="46.7109375" style="19" customWidth="1"/>
    <col min="6" max="6" width="10.28515625" style="19" bestFit="1" customWidth="1"/>
    <col min="7" max="7" width="9.140625" style="19" customWidth="1"/>
    <col min="8" max="8" width="19.140625" style="19" customWidth="1"/>
    <col min="9" max="9" width="8.28515625" style="19" customWidth="1"/>
    <col min="10" max="10" width="10.5703125" style="19" bestFit="1" customWidth="1"/>
    <col min="11" max="16384" width="9.140625" style="19"/>
  </cols>
  <sheetData>
    <row r="1" spans="1:5" ht="21" x14ac:dyDescent="0.35">
      <c r="E1" s="119" t="s">
        <v>100</v>
      </c>
    </row>
    <row r="7" spans="1:5" ht="20.25" x14ac:dyDescent="0.3">
      <c r="A7" s="145" t="s">
        <v>164</v>
      </c>
      <c r="B7" s="145"/>
      <c r="C7" s="145"/>
      <c r="D7" s="145"/>
      <c r="E7" s="145"/>
    </row>
    <row r="8" spans="1:5" ht="60.75" customHeight="1" x14ac:dyDescent="0.2">
      <c r="A8" s="146" t="s">
        <v>83</v>
      </c>
      <c r="B8" s="146"/>
      <c r="C8" s="146"/>
      <c r="D8" s="146"/>
      <c r="E8" s="146"/>
    </row>
    <row r="10" spans="1:5" ht="76.5" customHeight="1" x14ac:dyDescent="0.2">
      <c r="A10" s="150" t="s">
        <v>119</v>
      </c>
      <c r="B10" s="150"/>
      <c r="C10" s="150"/>
      <c r="D10" s="150"/>
      <c r="E10" s="150"/>
    </row>
    <row r="12" spans="1:5" ht="15" x14ac:dyDescent="0.25">
      <c r="A12" s="120" t="s">
        <v>101</v>
      </c>
      <c r="B12" s="120"/>
      <c r="C12" s="120"/>
      <c r="D12" s="120"/>
      <c r="E12" s="120"/>
    </row>
    <row r="13" spans="1:5" x14ac:dyDescent="0.2">
      <c r="A13" s="120" t="s">
        <v>102</v>
      </c>
      <c r="B13" s="120"/>
      <c r="C13" s="120"/>
      <c r="D13" s="120"/>
      <c r="E13" s="120"/>
    </row>
    <row r="14" spans="1:5" ht="15" thickBot="1" x14ac:dyDescent="0.25"/>
    <row r="15" spans="1:5" x14ac:dyDescent="0.2">
      <c r="A15" s="20">
        <v>1</v>
      </c>
      <c r="B15" s="147" t="s">
        <v>0</v>
      </c>
      <c r="C15" s="148"/>
      <c r="D15" s="148"/>
      <c r="E15" s="149"/>
    </row>
    <row r="16" spans="1:5" ht="51" customHeight="1" x14ac:dyDescent="0.2">
      <c r="A16" s="21"/>
      <c r="B16" s="210" t="s">
        <v>120</v>
      </c>
      <c r="C16" s="211"/>
      <c r="D16" s="211"/>
      <c r="E16" s="212"/>
    </row>
    <row r="17" spans="1:11" x14ac:dyDescent="0.2">
      <c r="A17" s="174"/>
      <c r="B17" s="182" t="s">
        <v>1</v>
      </c>
      <c r="C17" s="182" t="s">
        <v>3</v>
      </c>
      <c r="D17" s="186" t="s">
        <v>91</v>
      </c>
      <c r="E17" s="188"/>
    </row>
    <row r="18" spans="1:11" x14ac:dyDescent="0.2">
      <c r="A18" s="175"/>
      <c r="B18" s="183"/>
      <c r="C18" s="183"/>
      <c r="D18" s="22" t="s">
        <v>8</v>
      </c>
      <c r="E18" s="23" t="s">
        <v>4</v>
      </c>
    </row>
    <row r="19" spans="1:11" ht="130.5" customHeight="1" x14ac:dyDescent="0.25">
      <c r="A19" s="162" t="s">
        <v>28</v>
      </c>
      <c r="B19" s="128" t="s">
        <v>87</v>
      </c>
      <c r="C19" s="84" t="s">
        <v>146</v>
      </c>
      <c r="D19" s="157">
        <v>7</v>
      </c>
      <c r="E19" s="139" t="s">
        <v>145</v>
      </c>
      <c r="H19" s="130"/>
      <c r="I19" s="131"/>
      <c r="J19" s="132"/>
      <c r="K19" s="133"/>
    </row>
    <row r="20" spans="1:11" ht="91.5" customHeight="1" x14ac:dyDescent="0.2">
      <c r="A20" s="163"/>
      <c r="B20" s="217"/>
      <c r="C20" s="122" t="s">
        <v>71</v>
      </c>
      <c r="D20" s="176"/>
      <c r="E20" s="140"/>
    </row>
    <row r="21" spans="1:11" ht="55.5" customHeight="1" x14ac:dyDescent="0.2">
      <c r="A21" s="162" t="s">
        <v>29</v>
      </c>
      <c r="B21" s="134" t="s">
        <v>81</v>
      </c>
      <c r="C21" s="3" t="s">
        <v>27</v>
      </c>
      <c r="D21" s="137">
        <v>0</v>
      </c>
      <c r="E21" s="139" t="s">
        <v>147</v>
      </c>
    </row>
    <row r="22" spans="1:11" ht="92.25" customHeight="1" x14ac:dyDescent="0.2">
      <c r="A22" s="163"/>
      <c r="B22" s="135"/>
      <c r="C22" s="122" t="s">
        <v>71</v>
      </c>
      <c r="D22" s="138"/>
      <c r="E22" s="140"/>
    </row>
    <row r="23" spans="1:11" ht="44.25" customHeight="1" x14ac:dyDescent="0.2">
      <c r="A23" s="163"/>
      <c r="B23" s="135"/>
      <c r="C23" s="18" t="s">
        <v>88</v>
      </c>
      <c r="D23" s="141">
        <v>0</v>
      </c>
      <c r="E23" s="139" t="s">
        <v>92</v>
      </c>
    </row>
    <row r="24" spans="1:11" ht="93" customHeight="1" x14ac:dyDescent="0.2">
      <c r="A24" s="163"/>
      <c r="B24" s="135"/>
      <c r="C24" s="122" t="s">
        <v>71</v>
      </c>
      <c r="D24" s="142"/>
      <c r="E24" s="140"/>
    </row>
    <row r="25" spans="1:11" ht="55.5" customHeight="1" x14ac:dyDescent="0.2">
      <c r="A25" s="163"/>
      <c r="B25" s="135"/>
      <c r="C25" s="83" t="s">
        <v>89</v>
      </c>
      <c r="D25" s="177">
        <v>10</v>
      </c>
      <c r="E25" s="139" t="s">
        <v>93</v>
      </c>
    </row>
    <row r="26" spans="1:11" ht="93" customHeight="1" x14ac:dyDescent="0.2">
      <c r="A26" s="207"/>
      <c r="B26" s="136"/>
      <c r="C26" s="124" t="s">
        <v>71</v>
      </c>
      <c r="D26" s="197"/>
      <c r="E26" s="140"/>
    </row>
    <row r="27" spans="1:11" ht="57.75" customHeight="1" x14ac:dyDescent="0.2">
      <c r="A27" s="162" t="s">
        <v>10</v>
      </c>
      <c r="B27" s="165" t="s">
        <v>117</v>
      </c>
      <c r="C27" s="18" t="s">
        <v>121</v>
      </c>
      <c r="D27" s="157">
        <v>8</v>
      </c>
      <c r="E27" s="160" t="s">
        <v>122</v>
      </c>
    </row>
    <row r="28" spans="1:11" ht="93" customHeight="1" x14ac:dyDescent="0.2">
      <c r="A28" s="163"/>
      <c r="B28" s="166"/>
      <c r="C28" s="122" t="s">
        <v>71</v>
      </c>
      <c r="D28" s="176"/>
      <c r="E28" s="161"/>
    </row>
    <row r="29" spans="1:11" ht="57.75" customHeight="1" x14ac:dyDescent="0.2">
      <c r="A29" s="163"/>
      <c r="B29" s="166"/>
      <c r="C29" s="18" t="s">
        <v>123</v>
      </c>
      <c r="D29" s="137">
        <v>0</v>
      </c>
      <c r="E29" s="160" t="s">
        <v>148</v>
      </c>
    </row>
    <row r="30" spans="1:11" ht="93.75" customHeight="1" x14ac:dyDescent="0.2">
      <c r="A30" s="163"/>
      <c r="B30" s="166"/>
      <c r="C30" s="122" t="s">
        <v>71</v>
      </c>
      <c r="D30" s="138"/>
      <c r="E30" s="161"/>
    </row>
    <row r="31" spans="1:11" ht="81.75" customHeight="1" x14ac:dyDescent="0.2">
      <c r="A31" s="163"/>
      <c r="B31" s="166"/>
      <c r="C31" s="5" t="s">
        <v>124</v>
      </c>
      <c r="D31" s="157">
        <v>0</v>
      </c>
      <c r="E31" s="168"/>
    </row>
    <row r="32" spans="1:11" ht="91.5" customHeight="1" thickBot="1" x14ac:dyDescent="0.25">
      <c r="A32" s="164"/>
      <c r="B32" s="167"/>
      <c r="C32" s="125" t="s">
        <v>71</v>
      </c>
      <c r="D32" s="159"/>
      <c r="E32" s="169"/>
    </row>
    <row r="33" spans="1:5" x14ac:dyDescent="0.2">
      <c r="A33" s="24"/>
      <c r="B33" s="2"/>
      <c r="C33" s="2"/>
      <c r="D33" s="25"/>
      <c r="E33" s="25"/>
    </row>
    <row r="34" spans="1:5" ht="15" thickBot="1" x14ac:dyDescent="0.25">
      <c r="C34" s="1"/>
    </row>
    <row r="35" spans="1:5" ht="39" customHeight="1" x14ac:dyDescent="0.2">
      <c r="A35" s="26">
        <v>2</v>
      </c>
      <c r="B35" s="200" t="s">
        <v>7</v>
      </c>
      <c r="C35" s="201"/>
      <c r="D35" s="201"/>
      <c r="E35" s="202"/>
    </row>
    <row r="36" spans="1:5" x14ac:dyDescent="0.2">
      <c r="A36" s="174"/>
      <c r="B36" s="181" t="s">
        <v>1</v>
      </c>
      <c r="C36" s="181" t="s">
        <v>3</v>
      </c>
      <c r="D36" s="186" t="str">
        <f>+D17</f>
        <v>Drukkerij XXX</v>
      </c>
      <c r="E36" s="188"/>
    </row>
    <row r="37" spans="1:5" x14ac:dyDescent="0.2">
      <c r="A37" s="175"/>
      <c r="B37" s="183"/>
      <c r="C37" s="183"/>
      <c r="D37" s="22" t="s">
        <v>8</v>
      </c>
      <c r="E37" s="23" t="s">
        <v>4</v>
      </c>
    </row>
    <row r="38" spans="1:5" ht="57" customHeight="1" x14ac:dyDescent="0.2">
      <c r="A38" s="151" t="s">
        <v>11</v>
      </c>
      <c r="B38" s="154" t="s">
        <v>5</v>
      </c>
      <c r="C38" s="18" t="s">
        <v>125</v>
      </c>
      <c r="D38" s="137">
        <v>8</v>
      </c>
      <c r="E38" s="139" t="s">
        <v>149</v>
      </c>
    </row>
    <row r="39" spans="1:5" ht="89.25" x14ac:dyDescent="0.2">
      <c r="A39" s="152"/>
      <c r="B39" s="155"/>
      <c r="C39" s="123" t="s">
        <v>71</v>
      </c>
      <c r="D39" s="184"/>
      <c r="E39" s="206"/>
    </row>
    <row r="40" spans="1:5" ht="87.75" customHeight="1" x14ac:dyDescent="0.2">
      <c r="A40" s="152"/>
      <c r="B40" s="155"/>
      <c r="C40" s="7" t="s">
        <v>6</v>
      </c>
      <c r="D40" s="138"/>
      <c r="E40" s="140"/>
    </row>
    <row r="41" spans="1:5" ht="58.5" customHeight="1" x14ac:dyDescent="0.2">
      <c r="A41" s="151" t="s">
        <v>12</v>
      </c>
      <c r="B41" s="154" t="s">
        <v>127</v>
      </c>
      <c r="C41" s="18" t="s">
        <v>126</v>
      </c>
      <c r="D41" s="157">
        <v>7</v>
      </c>
      <c r="E41" s="139" t="s">
        <v>150</v>
      </c>
    </row>
    <row r="42" spans="1:5" ht="93" customHeight="1" x14ac:dyDescent="0.2">
      <c r="A42" s="152"/>
      <c r="B42" s="155"/>
      <c r="C42" s="123" t="s">
        <v>71</v>
      </c>
      <c r="D42" s="158"/>
      <c r="E42" s="206"/>
    </row>
    <row r="43" spans="1:5" x14ac:dyDescent="0.2">
      <c r="A43" s="173"/>
      <c r="B43" s="180"/>
      <c r="C43" s="7" t="s">
        <v>6</v>
      </c>
      <c r="D43" s="176"/>
      <c r="E43" s="140"/>
    </row>
    <row r="44" spans="1:5" ht="57" customHeight="1" x14ac:dyDescent="0.2">
      <c r="A44" s="151" t="s">
        <v>13</v>
      </c>
      <c r="B44" s="154" t="s">
        <v>79</v>
      </c>
      <c r="C44" s="18" t="s">
        <v>151</v>
      </c>
      <c r="D44" s="177">
        <v>4</v>
      </c>
      <c r="E44" s="139" t="s">
        <v>152</v>
      </c>
    </row>
    <row r="45" spans="1:5" ht="94.5" customHeight="1" x14ac:dyDescent="0.2">
      <c r="A45" s="152"/>
      <c r="B45" s="155"/>
      <c r="C45" s="123" t="s">
        <v>71</v>
      </c>
      <c r="D45" s="220"/>
      <c r="E45" s="206"/>
    </row>
    <row r="46" spans="1:5" x14ac:dyDescent="0.2">
      <c r="A46" s="173"/>
      <c r="B46" s="180"/>
      <c r="C46" s="7" t="s">
        <v>6</v>
      </c>
      <c r="D46" s="197"/>
      <c r="E46" s="140"/>
    </row>
    <row r="47" spans="1:5" ht="91.5" customHeight="1" x14ac:dyDescent="0.2">
      <c r="A47" s="151" t="s">
        <v>14</v>
      </c>
      <c r="B47" s="154" t="s">
        <v>128</v>
      </c>
      <c r="C47" s="85" t="s">
        <v>90</v>
      </c>
      <c r="D47" s="157">
        <v>0</v>
      </c>
      <c r="E47" s="139" t="s">
        <v>94</v>
      </c>
    </row>
    <row r="48" spans="1:5" ht="93.75" customHeight="1" x14ac:dyDescent="0.2">
      <c r="A48" s="152"/>
      <c r="B48" s="155"/>
      <c r="C48" s="123" t="s">
        <v>71</v>
      </c>
      <c r="D48" s="158"/>
      <c r="E48" s="206"/>
    </row>
    <row r="49" spans="1:5" ht="15" thickBot="1" x14ac:dyDescent="0.25">
      <c r="A49" s="153"/>
      <c r="B49" s="156"/>
      <c r="C49" s="8" t="s">
        <v>6</v>
      </c>
      <c r="D49" s="159"/>
      <c r="E49" s="179"/>
    </row>
    <row r="50" spans="1:5" x14ac:dyDescent="0.2">
      <c r="A50" s="27"/>
      <c r="B50" s="4"/>
      <c r="C50" s="2"/>
    </row>
    <row r="51" spans="1:5" x14ac:dyDescent="0.2">
      <c r="A51" s="27"/>
      <c r="B51" s="4"/>
      <c r="C51" s="1"/>
    </row>
    <row r="52" spans="1:5" ht="44.25" customHeight="1" x14ac:dyDescent="0.2">
      <c r="A52" s="28">
        <v>3</v>
      </c>
      <c r="B52" s="203" t="s">
        <v>15</v>
      </c>
      <c r="C52" s="204"/>
      <c r="D52" s="204"/>
      <c r="E52" s="205"/>
    </row>
    <row r="53" spans="1:5" x14ac:dyDescent="0.2">
      <c r="A53" s="198"/>
      <c r="B53" s="181" t="s">
        <v>1</v>
      </c>
      <c r="C53" s="181" t="s">
        <v>3</v>
      </c>
      <c r="D53" s="186" t="str">
        <f>+D17</f>
        <v>Drukkerij XXX</v>
      </c>
      <c r="E53" s="187"/>
    </row>
    <row r="54" spans="1:5" x14ac:dyDescent="0.2">
      <c r="A54" s="199"/>
      <c r="B54" s="182"/>
      <c r="C54" s="182"/>
      <c r="D54" s="29" t="s">
        <v>8</v>
      </c>
      <c r="E54" s="29" t="s">
        <v>4</v>
      </c>
    </row>
    <row r="55" spans="1:5" ht="69.75" customHeight="1" x14ac:dyDescent="0.2">
      <c r="A55" s="170" t="s">
        <v>16</v>
      </c>
      <c r="B55" s="192" t="s">
        <v>20</v>
      </c>
      <c r="C55" s="18" t="s">
        <v>153</v>
      </c>
      <c r="D55" s="137">
        <v>10</v>
      </c>
      <c r="E55" s="189" t="s">
        <v>154</v>
      </c>
    </row>
    <row r="56" spans="1:5" ht="95.25" customHeight="1" x14ac:dyDescent="0.2">
      <c r="A56" s="171"/>
      <c r="B56" s="193"/>
      <c r="C56" s="123" t="s">
        <v>71</v>
      </c>
      <c r="D56" s="184"/>
      <c r="E56" s="190"/>
    </row>
    <row r="57" spans="1:5" ht="30" customHeight="1" x14ac:dyDescent="0.2">
      <c r="A57" s="172"/>
      <c r="B57" s="194"/>
      <c r="C57" s="6" t="s">
        <v>69</v>
      </c>
      <c r="D57" s="138"/>
      <c r="E57" s="191"/>
    </row>
    <row r="58" spans="1:5" ht="95.25" customHeight="1" x14ac:dyDescent="0.2">
      <c r="A58" s="170" t="s">
        <v>17</v>
      </c>
      <c r="B58" s="195" t="s">
        <v>129</v>
      </c>
      <c r="C58" s="18" t="s">
        <v>18</v>
      </c>
      <c r="D58" s="157">
        <v>8</v>
      </c>
      <c r="E58" s="189" t="s">
        <v>95</v>
      </c>
    </row>
    <row r="59" spans="1:5" ht="96" customHeight="1" x14ac:dyDescent="0.2">
      <c r="A59" s="171"/>
      <c r="B59" s="196"/>
      <c r="C59" s="123" t="s">
        <v>71</v>
      </c>
      <c r="D59" s="158"/>
      <c r="E59" s="190"/>
    </row>
    <row r="60" spans="1:5" ht="24.75" customHeight="1" x14ac:dyDescent="0.2">
      <c r="A60" s="171"/>
      <c r="B60" s="196"/>
      <c r="C60" s="6" t="s">
        <v>69</v>
      </c>
      <c r="D60" s="176"/>
      <c r="E60" s="191"/>
    </row>
    <row r="61" spans="1:5" ht="155.25" customHeight="1" x14ac:dyDescent="0.2">
      <c r="A61" s="171"/>
      <c r="B61" s="155"/>
      <c r="C61" s="86" t="s">
        <v>155</v>
      </c>
      <c r="D61" s="177">
        <v>100</v>
      </c>
      <c r="E61" s="189" t="s">
        <v>96</v>
      </c>
    </row>
    <row r="62" spans="1:5" ht="93" customHeight="1" x14ac:dyDescent="0.2">
      <c r="A62" s="172"/>
      <c r="B62" s="180"/>
      <c r="C62" s="124" t="s">
        <v>71</v>
      </c>
      <c r="D62" s="197"/>
      <c r="E62" s="191"/>
    </row>
    <row r="63" spans="1:5" ht="42.75" customHeight="1" x14ac:dyDescent="0.2">
      <c r="A63" s="170" t="s">
        <v>19</v>
      </c>
      <c r="B63" s="154" t="s">
        <v>130</v>
      </c>
      <c r="C63" s="18" t="s">
        <v>156</v>
      </c>
      <c r="D63" s="157">
        <v>8</v>
      </c>
      <c r="E63" s="189" t="s">
        <v>157</v>
      </c>
    </row>
    <row r="64" spans="1:5" ht="215.25" customHeight="1" x14ac:dyDescent="0.2">
      <c r="A64" s="172"/>
      <c r="B64" s="180"/>
      <c r="C64" s="122" t="s">
        <v>9</v>
      </c>
      <c r="D64" s="176"/>
      <c r="E64" s="191"/>
    </row>
    <row r="65" spans="1:5" x14ac:dyDescent="0.2">
      <c r="A65" s="30"/>
      <c r="B65" s="17"/>
      <c r="C65" s="2"/>
      <c r="D65" s="25"/>
      <c r="E65" s="25"/>
    </row>
    <row r="66" spans="1:5" ht="15" thickBot="1" x14ac:dyDescent="0.25">
      <c r="A66" s="27"/>
      <c r="B66" s="4"/>
      <c r="C66" s="1"/>
    </row>
    <row r="67" spans="1:5" x14ac:dyDescent="0.2">
      <c r="A67" s="26">
        <v>4</v>
      </c>
      <c r="B67" s="200" t="s">
        <v>21</v>
      </c>
      <c r="C67" s="201"/>
      <c r="D67" s="201"/>
      <c r="E67" s="202"/>
    </row>
    <row r="68" spans="1:5" x14ac:dyDescent="0.2">
      <c r="A68" s="174"/>
      <c r="B68" s="181" t="s">
        <v>1</v>
      </c>
      <c r="C68" s="181" t="s">
        <v>3</v>
      </c>
      <c r="D68" s="186" t="str">
        <f>+D17</f>
        <v>Drukkerij XXX</v>
      </c>
      <c r="E68" s="188"/>
    </row>
    <row r="69" spans="1:5" x14ac:dyDescent="0.2">
      <c r="A69" s="175"/>
      <c r="B69" s="183"/>
      <c r="C69" s="183"/>
      <c r="D69" s="22" t="s">
        <v>8</v>
      </c>
      <c r="E69" s="23" t="s">
        <v>4</v>
      </c>
    </row>
    <row r="70" spans="1:5" ht="79.5" customHeight="1" x14ac:dyDescent="0.2">
      <c r="A70" s="151" t="s">
        <v>22</v>
      </c>
      <c r="B70" s="154" t="s">
        <v>23</v>
      </c>
      <c r="C70" s="85" t="s">
        <v>131</v>
      </c>
      <c r="D70" s="137">
        <v>8</v>
      </c>
      <c r="E70" s="139" t="s">
        <v>158</v>
      </c>
    </row>
    <row r="71" spans="1:5" ht="93" customHeight="1" x14ac:dyDescent="0.2">
      <c r="A71" s="152"/>
      <c r="B71" s="185"/>
      <c r="C71" s="123" t="s">
        <v>71</v>
      </c>
      <c r="D71" s="184"/>
      <c r="E71" s="140"/>
    </row>
    <row r="72" spans="1:5" ht="35.25" customHeight="1" x14ac:dyDescent="0.2">
      <c r="A72" s="151" t="s">
        <v>24</v>
      </c>
      <c r="B72" s="154" t="s">
        <v>42</v>
      </c>
      <c r="C72" s="18" t="s">
        <v>133</v>
      </c>
      <c r="D72" s="141">
        <v>10</v>
      </c>
      <c r="E72" s="139" t="s">
        <v>159</v>
      </c>
    </row>
    <row r="73" spans="1:5" ht="93" customHeight="1" x14ac:dyDescent="0.2">
      <c r="A73" s="152"/>
      <c r="B73" s="155"/>
      <c r="C73" s="122" t="s">
        <v>71</v>
      </c>
      <c r="D73" s="142"/>
      <c r="E73" s="140"/>
    </row>
    <row r="74" spans="1:5" ht="43.5" customHeight="1" x14ac:dyDescent="0.2">
      <c r="A74" s="152"/>
      <c r="B74" s="155"/>
      <c r="C74" s="18" t="s">
        <v>134</v>
      </c>
      <c r="D74" s="177">
        <v>10</v>
      </c>
      <c r="E74" s="139" t="s">
        <v>163</v>
      </c>
    </row>
    <row r="75" spans="1:5" ht="89.25" x14ac:dyDescent="0.2">
      <c r="A75" s="173"/>
      <c r="B75" s="180"/>
      <c r="C75" s="122" t="s">
        <v>71</v>
      </c>
      <c r="D75" s="197"/>
      <c r="E75" s="140"/>
    </row>
    <row r="76" spans="1:5" ht="32.25" customHeight="1" x14ac:dyDescent="0.2">
      <c r="A76" s="151" t="s">
        <v>25</v>
      </c>
      <c r="B76" s="154" t="s">
        <v>115</v>
      </c>
      <c r="C76" s="18" t="s">
        <v>132</v>
      </c>
      <c r="D76" s="157">
        <v>8</v>
      </c>
      <c r="E76" s="139" t="s">
        <v>161</v>
      </c>
    </row>
    <row r="77" spans="1:5" ht="94.5" customHeight="1" x14ac:dyDescent="0.2">
      <c r="A77" s="152"/>
      <c r="B77" s="155"/>
      <c r="C77" s="122" t="s">
        <v>71</v>
      </c>
      <c r="D77" s="176"/>
      <c r="E77" s="140"/>
    </row>
    <row r="78" spans="1:5" ht="118.5" customHeight="1" x14ac:dyDescent="0.2">
      <c r="A78" s="152"/>
      <c r="B78" s="155"/>
      <c r="C78" s="18" t="s">
        <v>116</v>
      </c>
      <c r="D78" s="137">
        <v>5</v>
      </c>
      <c r="E78" s="139" t="s">
        <v>162</v>
      </c>
    </row>
    <row r="79" spans="1:5" ht="94.5" customHeight="1" x14ac:dyDescent="0.2">
      <c r="A79" s="152"/>
      <c r="B79" s="155"/>
      <c r="C79" s="122" t="s">
        <v>72</v>
      </c>
      <c r="D79" s="138"/>
      <c r="E79" s="140"/>
    </row>
    <row r="80" spans="1:5" ht="93.75" customHeight="1" x14ac:dyDescent="0.2">
      <c r="A80" s="152"/>
      <c r="B80" s="155"/>
      <c r="C80" s="18" t="s">
        <v>135</v>
      </c>
      <c r="D80" s="157">
        <v>3</v>
      </c>
      <c r="E80" s="139" t="s">
        <v>160</v>
      </c>
    </row>
    <row r="81" spans="1:10" ht="95.25" customHeight="1" x14ac:dyDescent="0.2">
      <c r="A81" s="173"/>
      <c r="B81" s="180"/>
      <c r="C81" s="122" t="s">
        <v>70</v>
      </c>
      <c r="D81" s="176"/>
      <c r="E81" s="140"/>
    </row>
    <row r="82" spans="1:10" ht="69.75" customHeight="1" x14ac:dyDescent="0.2">
      <c r="A82" s="151" t="s">
        <v>26</v>
      </c>
      <c r="B82" s="215" t="s">
        <v>84</v>
      </c>
      <c r="C82" s="85" t="s">
        <v>136</v>
      </c>
      <c r="D82" s="137">
        <v>10</v>
      </c>
      <c r="E82" s="139" t="s">
        <v>97</v>
      </c>
    </row>
    <row r="83" spans="1:10" ht="93.75" customHeight="1" x14ac:dyDescent="0.2">
      <c r="A83" s="152"/>
      <c r="B83" s="216"/>
      <c r="C83" s="122" t="s">
        <v>71</v>
      </c>
      <c r="D83" s="138"/>
      <c r="E83" s="140"/>
    </row>
    <row r="84" spans="1:10" ht="69" customHeight="1" x14ac:dyDescent="0.2">
      <c r="A84" s="152"/>
      <c r="B84" s="216"/>
      <c r="C84" s="85" t="s">
        <v>137</v>
      </c>
      <c r="D84" s="157">
        <v>10</v>
      </c>
      <c r="E84" s="139" t="s">
        <v>98</v>
      </c>
    </row>
    <row r="85" spans="1:10" ht="93.75" customHeight="1" x14ac:dyDescent="0.2">
      <c r="A85" s="152"/>
      <c r="B85" s="216"/>
      <c r="C85" s="122" t="s">
        <v>71</v>
      </c>
      <c r="D85" s="176"/>
      <c r="E85" s="140"/>
    </row>
    <row r="86" spans="1:10" ht="106.5" customHeight="1" x14ac:dyDescent="0.2">
      <c r="A86" s="152"/>
      <c r="B86" s="216"/>
      <c r="C86" s="18" t="s">
        <v>55</v>
      </c>
      <c r="D86" s="177">
        <v>100</v>
      </c>
      <c r="E86" s="139"/>
    </row>
    <row r="87" spans="1:10" ht="93.75" customHeight="1" thickBot="1" x14ac:dyDescent="0.25">
      <c r="A87" s="153"/>
      <c r="B87" s="219"/>
      <c r="C87" s="121" t="s">
        <v>71</v>
      </c>
      <c r="D87" s="178"/>
      <c r="E87" s="179"/>
    </row>
    <row r="91" spans="1:10" ht="20.25" x14ac:dyDescent="0.3">
      <c r="A91" s="208" t="s">
        <v>103</v>
      </c>
      <c r="B91" s="209"/>
      <c r="C91" s="209"/>
      <c r="D91" s="209"/>
      <c r="E91" s="209"/>
    </row>
    <row r="93" spans="1:10" ht="15" x14ac:dyDescent="0.25">
      <c r="A93" s="31">
        <v>1</v>
      </c>
      <c r="B93" s="32" t="s">
        <v>80</v>
      </c>
      <c r="C93" s="33"/>
      <c r="D93" s="34" t="s">
        <v>8</v>
      </c>
      <c r="E93" s="34" t="s">
        <v>2</v>
      </c>
      <c r="F93" s="117"/>
      <c r="G93" s="35" t="s">
        <v>30</v>
      </c>
      <c r="H93" s="36" t="s">
        <v>52</v>
      </c>
      <c r="J93" s="31" t="s">
        <v>53</v>
      </c>
    </row>
    <row r="94" spans="1:10" x14ac:dyDescent="0.2">
      <c r="A94" s="46" t="s">
        <v>31</v>
      </c>
      <c r="B94" s="47" t="s">
        <v>32</v>
      </c>
      <c r="C94" s="48" t="s">
        <v>74</v>
      </c>
      <c r="D94" s="49">
        <f>+D19</f>
        <v>7</v>
      </c>
      <c r="E94" s="50">
        <v>2</v>
      </c>
      <c r="F94" s="50">
        <v>10</v>
      </c>
      <c r="G94" s="89">
        <f>+E94*F94</f>
        <v>20</v>
      </c>
      <c r="H94" s="97">
        <f>+D94*E94</f>
        <v>14</v>
      </c>
      <c r="I94" s="53"/>
      <c r="J94" s="105" t="str">
        <f t="shared" ref="J94:J100" si="0">IF(D94&gt;10,"10","0")</f>
        <v>0</v>
      </c>
    </row>
    <row r="95" spans="1:10" ht="17.25" customHeight="1" x14ac:dyDescent="0.2">
      <c r="A95" s="57" t="s">
        <v>33</v>
      </c>
      <c r="B95" s="128" t="s">
        <v>118</v>
      </c>
      <c r="C95" s="58" t="s">
        <v>82</v>
      </c>
      <c r="D95" s="55">
        <f>+D21</f>
        <v>0</v>
      </c>
      <c r="E95" s="59">
        <v>1</v>
      </c>
      <c r="F95" s="59">
        <v>10</v>
      </c>
      <c r="G95" s="90">
        <f t="shared" ref="G95:G100" si="1">+E95*F95</f>
        <v>10</v>
      </c>
      <c r="H95" s="98">
        <f t="shared" ref="H95:H100" si="2">+D95*E95</f>
        <v>0</v>
      </c>
      <c r="I95" s="53"/>
      <c r="J95" s="96" t="str">
        <f t="shared" si="0"/>
        <v>0</v>
      </c>
    </row>
    <row r="96" spans="1:10" ht="21.75" customHeight="1" x14ac:dyDescent="0.2">
      <c r="A96" s="46"/>
      <c r="B96" s="217"/>
      <c r="C96" s="61" t="s">
        <v>105</v>
      </c>
      <c r="D96" s="55">
        <f>+D23</f>
        <v>0</v>
      </c>
      <c r="E96" s="47">
        <v>1</v>
      </c>
      <c r="F96" s="50">
        <v>10</v>
      </c>
      <c r="G96" s="90">
        <f t="shared" si="1"/>
        <v>10</v>
      </c>
      <c r="H96" s="99">
        <f>+D96*E96</f>
        <v>0</v>
      </c>
      <c r="I96" s="53"/>
      <c r="J96" s="106" t="str">
        <f t="shared" si="0"/>
        <v>0</v>
      </c>
    </row>
    <row r="97" spans="1:10" x14ac:dyDescent="0.2">
      <c r="A97" s="46"/>
      <c r="B97" s="47"/>
      <c r="C97" s="87" t="s">
        <v>85</v>
      </c>
      <c r="D97" s="55">
        <f>+D25</f>
        <v>10</v>
      </c>
      <c r="E97" s="47">
        <v>1</v>
      </c>
      <c r="F97" s="47">
        <v>10</v>
      </c>
      <c r="G97" s="89">
        <f t="shared" si="1"/>
        <v>10</v>
      </c>
      <c r="H97" s="100">
        <f>+D97*E97</f>
        <v>10</v>
      </c>
      <c r="I97" s="53"/>
      <c r="J97" s="105" t="str">
        <f t="shared" si="0"/>
        <v>0</v>
      </c>
    </row>
    <row r="98" spans="1:10" x14ac:dyDescent="0.2">
      <c r="A98" s="57" t="s">
        <v>34</v>
      </c>
      <c r="B98" s="128" t="s">
        <v>75</v>
      </c>
      <c r="C98" s="62" t="s">
        <v>35</v>
      </c>
      <c r="D98" s="55">
        <f>+D27</f>
        <v>8</v>
      </c>
      <c r="E98" s="59">
        <v>1</v>
      </c>
      <c r="F98" s="63">
        <v>10</v>
      </c>
      <c r="G98" s="91">
        <f t="shared" si="1"/>
        <v>10</v>
      </c>
      <c r="H98" s="97">
        <f t="shared" si="2"/>
        <v>8</v>
      </c>
      <c r="I98" s="53"/>
      <c r="J98" s="96" t="str">
        <f t="shared" si="0"/>
        <v>0</v>
      </c>
    </row>
    <row r="99" spans="1:10" x14ac:dyDescent="0.2">
      <c r="A99" s="46"/>
      <c r="B99" s="217"/>
      <c r="C99" s="64" t="s">
        <v>36</v>
      </c>
      <c r="D99" s="55">
        <f>+D29</f>
        <v>0</v>
      </c>
      <c r="E99" s="47">
        <v>1</v>
      </c>
      <c r="F99" s="50">
        <v>10</v>
      </c>
      <c r="G99" s="90">
        <f t="shared" si="1"/>
        <v>10</v>
      </c>
      <c r="H99" s="97">
        <f t="shared" si="2"/>
        <v>0</v>
      </c>
      <c r="I99" s="53"/>
      <c r="J99" s="106" t="str">
        <f t="shared" si="0"/>
        <v>0</v>
      </c>
    </row>
    <row r="100" spans="1:10" x14ac:dyDescent="0.2">
      <c r="A100" s="65"/>
      <c r="B100" s="218"/>
      <c r="C100" s="66" t="s">
        <v>73</v>
      </c>
      <c r="D100" s="54">
        <f>+D31</f>
        <v>0</v>
      </c>
      <c r="E100" s="51">
        <v>2</v>
      </c>
      <c r="F100" s="67">
        <v>10</v>
      </c>
      <c r="G100" s="89">
        <f t="shared" si="1"/>
        <v>20</v>
      </c>
      <c r="H100" s="97">
        <f t="shared" si="2"/>
        <v>0</v>
      </c>
      <c r="I100" s="53"/>
      <c r="J100" s="105" t="str">
        <f t="shared" si="0"/>
        <v>0</v>
      </c>
    </row>
    <row r="101" spans="1:10" x14ac:dyDescent="0.2">
      <c r="A101" s="53"/>
      <c r="B101" s="53"/>
      <c r="C101" s="53"/>
      <c r="D101" s="68"/>
      <c r="E101" s="53"/>
      <c r="F101" s="53"/>
      <c r="G101" s="92">
        <f>SUM(G94:G100)</f>
        <v>90</v>
      </c>
      <c r="H101" s="101">
        <f>SUM(H94:H100)</f>
        <v>32</v>
      </c>
      <c r="I101" s="53"/>
      <c r="J101" s="107">
        <f>+J94+J95+J96+J97+J98+J99+J100</f>
        <v>0</v>
      </c>
    </row>
    <row r="102" spans="1:10" x14ac:dyDescent="0.2">
      <c r="H102" s="102"/>
      <c r="J102" s="102"/>
    </row>
    <row r="103" spans="1:10" ht="15" x14ac:dyDescent="0.25">
      <c r="A103" s="31">
        <v>2</v>
      </c>
      <c r="B103" s="31" t="s">
        <v>78</v>
      </c>
      <c r="C103" s="33"/>
      <c r="D103" s="34" t="s">
        <v>8</v>
      </c>
      <c r="E103" s="34" t="s">
        <v>2</v>
      </c>
      <c r="F103" s="31"/>
      <c r="G103" s="35" t="s">
        <v>51</v>
      </c>
      <c r="H103" s="103" t="s">
        <v>52</v>
      </c>
      <c r="J103" s="108" t="s">
        <v>53</v>
      </c>
    </row>
    <row r="104" spans="1:10" ht="15.75" customHeight="1" x14ac:dyDescent="0.2">
      <c r="A104" s="69" t="s">
        <v>31</v>
      </c>
      <c r="B104" s="59" t="s">
        <v>32</v>
      </c>
      <c r="C104" s="62" t="s">
        <v>77</v>
      </c>
      <c r="D104" s="60">
        <f>+D38</f>
        <v>8</v>
      </c>
      <c r="E104" s="59">
        <v>2</v>
      </c>
      <c r="F104" s="63">
        <v>10</v>
      </c>
      <c r="G104" s="91">
        <f>+E104*F104</f>
        <v>20</v>
      </c>
      <c r="H104" s="98">
        <f t="shared" ref="H104:H107" si="3">+D104*E104</f>
        <v>16</v>
      </c>
      <c r="I104" s="53"/>
      <c r="J104" s="96" t="str">
        <f t="shared" ref="J104:J107" si="4">IF(D104&gt;10,"10","0")</f>
        <v>0</v>
      </c>
    </row>
    <row r="105" spans="1:10" ht="15.75" customHeight="1" x14ac:dyDescent="0.2">
      <c r="A105" s="73" t="s">
        <v>33</v>
      </c>
      <c r="B105" s="74" t="s">
        <v>76</v>
      </c>
      <c r="C105" s="71" t="s">
        <v>138</v>
      </c>
      <c r="D105" s="52">
        <f>+D41</f>
        <v>7</v>
      </c>
      <c r="E105" s="74">
        <v>2</v>
      </c>
      <c r="F105" s="74">
        <v>10</v>
      </c>
      <c r="G105" s="93">
        <f>+E105*F105</f>
        <v>20</v>
      </c>
      <c r="H105" s="101">
        <f t="shared" si="3"/>
        <v>14</v>
      </c>
      <c r="I105" s="53"/>
      <c r="J105" s="105" t="str">
        <f t="shared" si="4"/>
        <v>0</v>
      </c>
    </row>
    <row r="106" spans="1:10" x14ac:dyDescent="0.2">
      <c r="A106" s="70" t="s">
        <v>34</v>
      </c>
      <c r="B106" s="74" t="s">
        <v>79</v>
      </c>
      <c r="C106" s="48" t="s">
        <v>40</v>
      </c>
      <c r="D106" s="52">
        <f>+D44</f>
        <v>4</v>
      </c>
      <c r="E106" s="74">
        <v>2</v>
      </c>
      <c r="F106" s="74">
        <v>10</v>
      </c>
      <c r="G106" s="93">
        <f>+E106*F106</f>
        <v>20</v>
      </c>
      <c r="H106" s="101">
        <f t="shared" si="3"/>
        <v>8</v>
      </c>
      <c r="I106" s="53"/>
      <c r="J106" s="105" t="str">
        <f t="shared" si="4"/>
        <v>0</v>
      </c>
    </row>
    <row r="107" spans="1:10" x14ac:dyDescent="0.2">
      <c r="A107" s="70" t="s">
        <v>38</v>
      </c>
      <c r="B107" s="74" t="s">
        <v>41</v>
      </c>
      <c r="C107" s="48" t="s">
        <v>39</v>
      </c>
      <c r="D107" s="72">
        <f>+D47</f>
        <v>0</v>
      </c>
      <c r="E107" s="74">
        <v>1</v>
      </c>
      <c r="F107" s="74">
        <v>10</v>
      </c>
      <c r="G107" s="93">
        <f>+E107*F107</f>
        <v>10</v>
      </c>
      <c r="H107" s="97">
        <f t="shared" si="3"/>
        <v>0</v>
      </c>
      <c r="I107" s="53"/>
      <c r="J107" s="105" t="str">
        <f t="shared" si="4"/>
        <v>0</v>
      </c>
    </row>
    <row r="108" spans="1:10" x14ac:dyDescent="0.2">
      <c r="A108" s="53"/>
      <c r="B108" s="53"/>
      <c r="C108" s="53"/>
      <c r="D108" s="68"/>
      <c r="E108" s="53"/>
      <c r="F108" s="53"/>
      <c r="G108" s="92">
        <f>SUM(G104:G107)</f>
        <v>70</v>
      </c>
      <c r="H108" s="101">
        <f>SUM(H104:H107)</f>
        <v>38</v>
      </c>
      <c r="I108" s="53"/>
      <c r="J108" s="109">
        <f>+J104+J105+J106+J107</f>
        <v>0</v>
      </c>
    </row>
    <row r="109" spans="1:10" x14ac:dyDescent="0.2">
      <c r="H109" s="102"/>
      <c r="J109" s="102"/>
    </row>
    <row r="110" spans="1:10" ht="15" x14ac:dyDescent="0.25">
      <c r="A110" s="31">
        <v>3</v>
      </c>
      <c r="B110" s="213" t="s">
        <v>107</v>
      </c>
      <c r="C110" s="214"/>
      <c r="D110" s="34" t="s">
        <v>8</v>
      </c>
      <c r="E110" s="34" t="s">
        <v>2</v>
      </c>
      <c r="F110" s="31"/>
      <c r="G110" s="35" t="s">
        <v>51</v>
      </c>
      <c r="H110" s="103" t="s">
        <v>52</v>
      </c>
      <c r="J110" s="110" t="s">
        <v>53</v>
      </c>
    </row>
    <row r="111" spans="1:10" x14ac:dyDescent="0.2">
      <c r="A111" s="70" t="s">
        <v>31</v>
      </c>
      <c r="B111" s="51" t="s">
        <v>32</v>
      </c>
      <c r="C111" s="75" t="s">
        <v>139</v>
      </c>
      <c r="D111" s="55">
        <f>+D55</f>
        <v>10</v>
      </c>
      <c r="E111" s="51">
        <v>1</v>
      </c>
      <c r="F111" s="51">
        <v>10</v>
      </c>
      <c r="G111" s="89">
        <f>+E111*F111</f>
        <v>10</v>
      </c>
      <c r="H111" s="98">
        <f t="shared" ref="H111:H114" si="5">+D111*E111</f>
        <v>10</v>
      </c>
      <c r="I111" s="53"/>
      <c r="J111" s="105" t="str">
        <f t="shared" ref="J111:J114" si="6">IF(D111&gt;10,"10","0")</f>
        <v>0</v>
      </c>
    </row>
    <row r="112" spans="1:10" x14ac:dyDescent="0.2">
      <c r="A112" s="69" t="s">
        <v>33</v>
      </c>
      <c r="B112" s="59" t="s">
        <v>108</v>
      </c>
      <c r="C112" s="71" t="s">
        <v>140</v>
      </c>
      <c r="D112" s="55">
        <f>+D58</f>
        <v>8</v>
      </c>
      <c r="E112" s="47">
        <v>2</v>
      </c>
      <c r="F112" s="47">
        <v>10</v>
      </c>
      <c r="G112" s="94">
        <f>+E112*F112</f>
        <v>20</v>
      </c>
      <c r="H112" s="98">
        <f t="shared" si="5"/>
        <v>16</v>
      </c>
      <c r="I112" s="53"/>
      <c r="J112" s="105" t="str">
        <f t="shared" si="6"/>
        <v>0</v>
      </c>
    </row>
    <row r="113" spans="1:10" x14ac:dyDescent="0.2">
      <c r="A113" s="72"/>
      <c r="B113" s="51"/>
      <c r="C113" s="76" t="s">
        <v>106</v>
      </c>
      <c r="D113" s="55">
        <f>+D61</f>
        <v>100</v>
      </c>
      <c r="E113" s="51">
        <v>1</v>
      </c>
      <c r="F113" s="51">
        <v>10</v>
      </c>
      <c r="G113" s="95">
        <f>+E113*F113</f>
        <v>10</v>
      </c>
      <c r="H113" s="100">
        <f>(IF(D113&gt;10,"0",D113))*E113</f>
        <v>0</v>
      </c>
      <c r="I113" s="53"/>
      <c r="J113" s="105" t="str">
        <f t="shared" si="6"/>
        <v>10</v>
      </c>
    </row>
    <row r="114" spans="1:10" x14ac:dyDescent="0.2">
      <c r="A114" s="73" t="s">
        <v>34</v>
      </c>
      <c r="B114" s="74" t="s">
        <v>114</v>
      </c>
      <c r="C114" s="48" t="s">
        <v>43</v>
      </c>
      <c r="D114" s="54">
        <f>+D63</f>
        <v>8</v>
      </c>
      <c r="E114" s="74">
        <v>3</v>
      </c>
      <c r="F114" s="74">
        <v>10</v>
      </c>
      <c r="G114" s="93">
        <f>+E114*F114</f>
        <v>30</v>
      </c>
      <c r="H114" s="104">
        <f t="shared" si="5"/>
        <v>24</v>
      </c>
      <c r="I114" s="53"/>
      <c r="J114" s="105" t="str">
        <f t="shared" si="6"/>
        <v>0</v>
      </c>
    </row>
    <row r="115" spans="1:10" x14ac:dyDescent="0.2">
      <c r="A115" s="53"/>
      <c r="B115" s="53"/>
      <c r="C115" s="77"/>
      <c r="D115" s="68"/>
      <c r="E115" s="53"/>
      <c r="F115" s="53"/>
      <c r="G115" s="92">
        <f>SUM(G111:G114)</f>
        <v>70</v>
      </c>
      <c r="H115" s="101">
        <f>SUM(H111:H114)</f>
        <v>50</v>
      </c>
      <c r="I115" s="53"/>
      <c r="J115" s="109">
        <f>+J111+J112+J113+J114</f>
        <v>10</v>
      </c>
    </row>
    <row r="116" spans="1:10" x14ac:dyDescent="0.2">
      <c r="C116" s="39"/>
      <c r="H116" s="102"/>
      <c r="J116" s="102"/>
    </row>
    <row r="117" spans="1:10" ht="15" x14ac:dyDescent="0.25">
      <c r="A117" s="31">
        <v>4</v>
      </c>
      <c r="B117" s="31" t="s">
        <v>21</v>
      </c>
      <c r="C117" s="37"/>
      <c r="D117" s="34" t="s">
        <v>8</v>
      </c>
      <c r="E117" s="34" t="s">
        <v>2</v>
      </c>
      <c r="F117" s="31"/>
      <c r="G117" s="35" t="s">
        <v>51</v>
      </c>
      <c r="H117" s="103" t="s">
        <v>52</v>
      </c>
      <c r="J117" s="110" t="s">
        <v>53</v>
      </c>
    </row>
    <row r="118" spans="1:10" x14ac:dyDescent="0.2">
      <c r="A118" s="49" t="s">
        <v>31</v>
      </c>
      <c r="B118" s="60" t="s">
        <v>23</v>
      </c>
      <c r="C118" s="64" t="s">
        <v>109</v>
      </c>
      <c r="D118" s="55">
        <f>+D70</f>
        <v>8</v>
      </c>
      <c r="E118" s="60">
        <v>3</v>
      </c>
      <c r="F118" s="78">
        <v>10</v>
      </c>
      <c r="G118" s="96">
        <f t="shared" ref="G118:G126" si="7">+E118*F118</f>
        <v>30</v>
      </c>
      <c r="H118" s="98">
        <f t="shared" ref="H118:H125" si="8">+D118*E118</f>
        <v>24</v>
      </c>
      <c r="I118" s="53"/>
      <c r="J118" s="96" t="str">
        <f t="shared" ref="J118:J125" si="9">IF(D118&gt;10,"10","0")</f>
        <v>0</v>
      </c>
    </row>
    <row r="119" spans="1:10" x14ac:dyDescent="0.2">
      <c r="A119" s="69" t="s">
        <v>33</v>
      </c>
      <c r="B119" s="59" t="s">
        <v>42</v>
      </c>
      <c r="C119" s="64" t="s">
        <v>110</v>
      </c>
      <c r="D119" s="55">
        <f>+D72</f>
        <v>10</v>
      </c>
      <c r="E119" s="59">
        <v>1</v>
      </c>
      <c r="F119" s="63">
        <v>10</v>
      </c>
      <c r="G119" s="91">
        <f t="shared" si="7"/>
        <v>10</v>
      </c>
      <c r="H119" s="98">
        <f t="shared" si="8"/>
        <v>10</v>
      </c>
      <c r="I119" s="53"/>
      <c r="J119" s="96" t="str">
        <f t="shared" si="9"/>
        <v>0</v>
      </c>
    </row>
    <row r="120" spans="1:10" x14ac:dyDescent="0.2">
      <c r="A120" s="79"/>
      <c r="B120" s="47"/>
      <c r="C120" s="64" t="s">
        <v>112</v>
      </c>
      <c r="D120" s="55">
        <f>+D74</f>
        <v>10</v>
      </c>
      <c r="E120" s="47">
        <v>1</v>
      </c>
      <c r="F120" s="50">
        <v>10</v>
      </c>
      <c r="G120" s="90">
        <f t="shared" si="7"/>
        <v>10</v>
      </c>
      <c r="H120" s="104">
        <f t="shared" si="8"/>
        <v>10</v>
      </c>
      <c r="I120" s="53"/>
      <c r="J120" s="105" t="str">
        <f t="shared" si="9"/>
        <v>0</v>
      </c>
    </row>
    <row r="121" spans="1:10" x14ac:dyDescent="0.2">
      <c r="A121" s="69" t="s">
        <v>34</v>
      </c>
      <c r="B121" s="128" t="s">
        <v>141</v>
      </c>
      <c r="C121" s="62" t="s">
        <v>111</v>
      </c>
      <c r="D121" s="55">
        <f>+D76</f>
        <v>8</v>
      </c>
      <c r="E121" s="59">
        <v>2</v>
      </c>
      <c r="F121" s="63">
        <v>10</v>
      </c>
      <c r="G121" s="91">
        <f t="shared" si="7"/>
        <v>20</v>
      </c>
      <c r="H121" s="98">
        <f t="shared" si="8"/>
        <v>16</v>
      </c>
      <c r="I121" s="53"/>
      <c r="J121" s="96" t="str">
        <f t="shared" si="9"/>
        <v>0</v>
      </c>
    </row>
    <row r="122" spans="1:10" x14ac:dyDescent="0.2">
      <c r="A122" s="79"/>
      <c r="B122" s="129"/>
      <c r="C122" s="62" t="s">
        <v>113</v>
      </c>
      <c r="D122" s="55">
        <f>+D78</f>
        <v>5</v>
      </c>
      <c r="E122" s="47">
        <v>1</v>
      </c>
      <c r="F122" s="50">
        <v>10</v>
      </c>
      <c r="G122" s="90">
        <f t="shared" si="7"/>
        <v>10</v>
      </c>
      <c r="H122" s="97">
        <f t="shared" si="8"/>
        <v>5</v>
      </c>
      <c r="I122" s="53"/>
      <c r="J122" s="106" t="str">
        <f t="shared" si="9"/>
        <v>0</v>
      </c>
    </row>
    <row r="123" spans="1:10" x14ac:dyDescent="0.2">
      <c r="A123" s="70"/>
      <c r="B123" s="51"/>
      <c r="C123" s="62" t="s">
        <v>44</v>
      </c>
      <c r="D123" s="55">
        <f>+D80</f>
        <v>3</v>
      </c>
      <c r="E123" s="51">
        <v>1</v>
      </c>
      <c r="F123" s="67">
        <v>10</v>
      </c>
      <c r="G123" s="89">
        <f t="shared" si="7"/>
        <v>10</v>
      </c>
      <c r="H123" s="104">
        <f t="shared" si="8"/>
        <v>3</v>
      </c>
      <c r="I123" s="53"/>
      <c r="J123" s="105" t="str">
        <f t="shared" si="9"/>
        <v>0</v>
      </c>
    </row>
    <row r="124" spans="1:10" ht="15.75" customHeight="1" x14ac:dyDescent="0.2">
      <c r="A124" s="69" t="s">
        <v>38</v>
      </c>
      <c r="B124" s="215" t="s">
        <v>86</v>
      </c>
      <c r="C124" s="62" t="s">
        <v>142</v>
      </c>
      <c r="D124" s="55">
        <f>+D82</f>
        <v>10</v>
      </c>
      <c r="E124" s="59">
        <v>1</v>
      </c>
      <c r="F124" s="63">
        <v>10</v>
      </c>
      <c r="G124" s="94">
        <f t="shared" si="7"/>
        <v>10</v>
      </c>
      <c r="H124" s="98">
        <f t="shared" si="8"/>
        <v>10</v>
      </c>
      <c r="I124" s="53"/>
      <c r="J124" s="106" t="str">
        <f t="shared" si="9"/>
        <v>0</v>
      </c>
    </row>
    <row r="125" spans="1:10" ht="13.5" customHeight="1" x14ac:dyDescent="0.2">
      <c r="A125" s="52"/>
      <c r="B125" s="216"/>
      <c r="C125" s="88" t="s">
        <v>143</v>
      </c>
      <c r="D125" s="55">
        <f>+D84</f>
        <v>10</v>
      </c>
      <c r="E125" s="47">
        <v>1</v>
      </c>
      <c r="F125" s="50">
        <v>10</v>
      </c>
      <c r="G125" s="94">
        <f t="shared" si="7"/>
        <v>10</v>
      </c>
      <c r="H125" s="97">
        <f t="shared" si="8"/>
        <v>10</v>
      </c>
      <c r="I125" s="53"/>
      <c r="J125" s="106" t="str">
        <f t="shared" si="9"/>
        <v>0</v>
      </c>
    </row>
    <row r="126" spans="1:10" x14ac:dyDescent="0.2">
      <c r="A126" s="72"/>
      <c r="B126" s="72"/>
      <c r="C126" s="64" t="s">
        <v>65</v>
      </c>
      <c r="D126" s="55">
        <f>+D86</f>
        <v>100</v>
      </c>
      <c r="E126" s="72">
        <v>1</v>
      </c>
      <c r="F126" s="80">
        <v>10</v>
      </c>
      <c r="G126" s="95">
        <f t="shared" si="7"/>
        <v>10</v>
      </c>
      <c r="H126" s="100">
        <f>(IF(D126&gt;10,"0",D126))*E126</f>
        <v>0</v>
      </c>
      <c r="I126" s="53"/>
      <c r="J126" s="111" t="str">
        <f>IF(D126&gt;10,"10","0")</f>
        <v>10</v>
      </c>
    </row>
    <row r="127" spans="1:10" x14ac:dyDescent="0.2">
      <c r="A127" s="53"/>
      <c r="B127" s="53"/>
      <c r="C127" s="53"/>
      <c r="D127" s="81"/>
      <c r="E127" s="53"/>
      <c r="F127" s="53"/>
      <c r="G127" s="92">
        <f>SUM(G118:G126)</f>
        <v>120</v>
      </c>
      <c r="H127" s="101">
        <f>SUM(H118:H126)</f>
        <v>88</v>
      </c>
      <c r="I127" s="53"/>
      <c r="J127" s="112">
        <f>+J118+J119+J120+J121+J122+J123+J124+J125+J126</f>
        <v>10</v>
      </c>
    </row>
    <row r="130" spans="1:10" ht="20.25" x14ac:dyDescent="0.3">
      <c r="A130" s="208" t="s">
        <v>104</v>
      </c>
      <c r="B130" s="209"/>
      <c r="C130" s="209"/>
      <c r="D130" s="209"/>
      <c r="E130" s="209"/>
    </row>
    <row r="132" spans="1:10" ht="15" x14ac:dyDescent="0.25">
      <c r="D132" s="29"/>
      <c r="E132" s="118" t="s">
        <v>66</v>
      </c>
      <c r="F132" s="29" t="s">
        <v>45</v>
      </c>
      <c r="G132" s="43" t="s">
        <v>47</v>
      </c>
      <c r="H132" s="40" t="s">
        <v>51</v>
      </c>
      <c r="I132" s="143" t="str">
        <f>+D17</f>
        <v>Drukkerij XXX</v>
      </c>
      <c r="J132" s="144"/>
    </row>
    <row r="133" spans="1:10" x14ac:dyDescent="0.2">
      <c r="D133" s="38"/>
      <c r="E133" s="44"/>
      <c r="F133" s="38" t="s">
        <v>46</v>
      </c>
      <c r="G133" s="44" t="s">
        <v>48</v>
      </c>
      <c r="H133" s="41" t="s">
        <v>54</v>
      </c>
      <c r="I133" s="45" t="s">
        <v>37</v>
      </c>
      <c r="J133" s="42" t="s">
        <v>49</v>
      </c>
    </row>
    <row r="134" spans="1:10" x14ac:dyDescent="0.2">
      <c r="D134" s="60">
        <v>1</v>
      </c>
      <c r="E134" s="68" t="s">
        <v>67</v>
      </c>
      <c r="F134" s="97">
        <f>+G101</f>
        <v>90</v>
      </c>
      <c r="G134" s="114">
        <f>+J101</f>
        <v>0</v>
      </c>
      <c r="H134" s="97">
        <f>+F134-G134</f>
        <v>90</v>
      </c>
      <c r="I134" s="116">
        <f>+H101</f>
        <v>32</v>
      </c>
      <c r="J134" s="126">
        <f>+I134/H134</f>
        <v>0.35555555555555557</v>
      </c>
    </row>
    <row r="135" spans="1:10" x14ac:dyDescent="0.2">
      <c r="D135" s="52">
        <v>2</v>
      </c>
      <c r="E135" s="68" t="s">
        <v>68</v>
      </c>
      <c r="F135" s="97">
        <f>+G108</f>
        <v>70</v>
      </c>
      <c r="G135" s="114">
        <f>+J108</f>
        <v>0</v>
      </c>
      <c r="H135" s="97">
        <f t="shared" ref="H135:H137" si="10">+F135-G135</f>
        <v>70</v>
      </c>
      <c r="I135" s="116">
        <f>+H108</f>
        <v>38</v>
      </c>
      <c r="J135" s="126">
        <f t="shared" ref="J135:J138" si="11">+I135/H135</f>
        <v>0.54285714285714282</v>
      </c>
    </row>
    <row r="136" spans="1:10" x14ac:dyDescent="0.2">
      <c r="D136" s="52">
        <v>3</v>
      </c>
      <c r="E136" s="77" t="s">
        <v>144</v>
      </c>
      <c r="F136" s="113">
        <f>+G115</f>
        <v>70</v>
      </c>
      <c r="G136" s="114">
        <f>+J115</f>
        <v>10</v>
      </c>
      <c r="H136" s="97">
        <f t="shared" si="10"/>
        <v>60</v>
      </c>
      <c r="I136" s="116">
        <f>+H115</f>
        <v>50</v>
      </c>
      <c r="J136" s="126">
        <f t="shared" si="11"/>
        <v>0.83333333333333337</v>
      </c>
    </row>
    <row r="137" spans="1:10" x14ac:dyDescent="0.2">
      <c r="D137" s="52">
        <v>4</v>
      </c>
      <c r="E137" s="68" t="s">
        <v>21</v>
      </c>
      <c r="F137" s="97">
        <f>+G127</f>
        <v>120</v>
      </c>
      <c r="G137" s="114">
        <f>+J127</f>
        <v>10</v>
      </c>
      <c r="H137" s="97">
        <f t="shared" si="10"/>
        <v>110</v>
      </c>
      <c r="I137" s="116">
        <f>+H127</f>
        <v>88</v>
      </c>
      <c r="J137" s="126">
        <f t="shared" si="11"/>
        <v>0.8</v>
      </c>
    </row>
    <row r="138" spans="1:10" x14ac:dyDescent="0.2">
      <c r="D138" s="56"/>
      <c r="E138" s="82" t="s">
        <v>50</v>
      </c>
      <c r="F138" s="101">
        <f>SUM(F134:F137)</f>
        <v>350</v>
      </c>
      <c r="G138" s="115">
        <f t="shared" ref="G138:I138" si="12">SUM(G134:G137)</f>
        <v>20</v>
      </c>
      <c r="H138" s="101">
        <f t="shared" si="12"/>
        <v>330</v>
      </c>
      <c r="I138" s="115">
        <f t="shared" si="12"/>
        <v>208</v>
      </c>
      <c r="J138" s="127">
        <f t="shared" si="11"/>
        <v>0.63030303030303025</v>
      </c>
    </row>
    <row r="141" spans="1:10" ht="15" customHeight="1" x14ac:dyDescent="0.2">
      <c r="D141" s="13"/>
      <c r="E141" s="14" t="s">
        <v>99</v>
      </c>
      <c r="F141" s="13" t="s">
        <v>56</v>
      </c>
    </row>
    <row r="142" spans="1:10" x14ac:dyDescent="0.2">
      <c r="D142" s="11">
        <v>1</v>
      </c>
      <c r="E142" s="9" t="s">
        <v>57</v>
      </c>
      <c r="F142" s="15" t="s">
        <v>58</v>
      </c>
    </row>
    <row r="143" spans="1:10" x14ac:dyDescent="0.2">
      <c r="D143" s="11">
        <v>2</v>
      </c>
      <c r="E143" s="9" t="s">
        <v>59</v>
      </c>
      <c r="F143" s="15" t="s">
        <v>62</v>
      </c>
    </row>
    <row r="144" spans="1:10" x14ac:dyDescent="0.2">
      <c r="D144" s="11">
        <v>3</v>
      </c>
      <c r="E144" s="9" t="s">
        <v>60</v>
      </c>
      <c r="F144" s="15" t="s">
        <v>63</v>
      </c>
    </row>
    <row r="145" spans="4:6" ht="17.25" customHeight="1" x14ac:dyDescent="0.2">
      <c r="D145" s="12">
        <v>4</v>
      </c>
      <c r="E145" s="10" t="s">
        <v>61</v>
      </c>
      <c r="F145" s="16" t="s">
        <v>64</v>
      </c>
    </row>
  </sheetData>
  <sheetProtection algorithmName="SHA-512" hashValue="cXvdvdWJaeLNfGYTznZQlAfYK/aDK14J3EJAs58haaPn6Chquj86NetihOBNk40lytEKzvfQIwWP0KOb1Pnitw==" saltValue="BGM9jMv4UVttn5OvbjGvvA==" spinCount="100000" sheet="1" selectLockedCells="1" selectUnlockedCells="1"/>
  <mergeCells count="110">
    <mergeCell ref="B16:E16"/>
    <mergeCell ref="C17:C18"/>
    <mergeCell ref="B17:B18"/>
    <mergeCell ref="B110:C110"/>
    <mergeCell ref="B124:B125"/>
    <mergeCell ref="B95:B96"/>
    <mergeCell ref="B98:B100"/>
    <mergeCell ref="E80:E81"/>
    <mergeCell ref="B82:B87"/>
    <mergeCell ref="B67:E67"/>
    <mergeCell ref="D44:D46"/>
    <mergeCell ref="E44:E46"/>
    <mergeCell ref="D27:D28"/>
    <mergeCell ref="D19:D20"/>
    <mergeCell ref="E19:E20"/>
    <mergeCell ref="B19:B20"/>
    <mergeCell ref="D76:D77"/>
    <mergeCell ref="E76:E77"/>
    <mergeCell ref="B44:B46"/>
    <mergeCell ref="D25:D26"/>
    <mergeCell ref="E72:E73"/>
    <mergeCell ref="D74:D75"/>
    <mergeCell ref="A41:A43"/>
    <mergeCell ref="A44:A46"/>
    <mergeCell ref="D17:E17"/>
    <mergeCell ref="D36:E36"/>
    <mergeCell ref="A19:A20"/>
    <mergeCell ref="E25:E26"/>
    <mergeCell ref="A21:A26"/>
    <mergeCell ref="B38:B40"/>
    <mergeCell ref="A91:E91"/>
    <mergeCell ref="A70:A71"/>
    <mergeCell ref="B70:B71"/>
    <mergeCell ref="D53:E53"/>
    <mergeCell ref="D68:E68"/>
    <mergeCell ref="D55:D57"/>
    <mergeCell ref="E55:E57"/>
    <mergeCell ref="B55:B57"/>
    <mergeCell ref="B63:B64"/>
    <mergeCell ref="D63:D64"/>
    <mergeCell ref="E63:E64"/>
    <mergeCell ref="B58:B62"/>
    <mergeCell ref="D61:D62"/>
    <mergeCell ref="E61:E62"/>
    <mergeCell ref="E58:E60"/>
    <mergeCell ref="D58:D60"/>
    <mergeCell ref="A53:A54"/>
    <mergeCell ref="A55:A57"/>
    <mergeCell ref="A63:A64"/>
    <mergeCell ref="A72:A75"/>
    <mergeCell ref="A68:A69"/>
    <mergeCell ref="A82:A87"/>
    <mergeCell ref="D82:D83"/>
    <mergeCell ref="D84:D85"/>
    <mergeCell ref="D86:D87"/>
    <mergeCell ref="E86:E87"/>
    <mergeCell ref="E84:E85"/>
    <mergeCell ref="E82:E83"/>
    <mergeCell ref="D72:D73"/>
    <mergeCell ref="A76:A81"/>
    <mergeCell ref="B76:B81"/>
    <mergeCell ref="D78:D79"/>
    <mergeCell ref="E78:E79"/>
    <mergeCell ref="D80:D81"/>
    <mergeCell ref="E74:E75"/>
    <mergeCell ref="B72:B75"/>
    <mergeCell ref="A58:A62"/>
    <mergeCell ref="B68:B69"/>
    <mergeCell ref="C68:C69"/>
    <mergeCell ref="E70:E71"/>
    <mergeCell ref="D70:D71"/>
    <mergeCell ref="A7:E7"/>
    <mergeCell ref="A8:E8"/>
    <mergeCell ref="B15:E15"/>
    <mergeCell ref="A10:E10"/>
    <mergeCell ref="A47:A49"/>
    <mergeCell ref="B47:B49"/>
    <mergeCell ref="D47:D49"/>
    <mergeCell ref="E27:E28"/>
    <mergeCell ref="A27:A32"/>
    <mergeCell ref="B27:B32"/>
    <mergeCell ref="E29:E30"/>
    <mergeCell ref="D29:D30"/>
    <mergeCell ref="D31:D32"/>
    <mergeCell ref="E31:E32"/>
    <mergeCell ref="A17:A18"/>
    <mergeCell ref="A36:A37"/>
    <mergeCell ref="B36:B37"/>
    <mergeCell ref="C36:C37"/>
    <mergeCell ref="B35:E35"/>
    <mergeCell ref="E47:E49"/>
    <mergeCell ref="A38:A40"/>
    <mergeCell ref="D38:D40"/>
    <mergeCell ref="E38:E40"/>
    <mergeCell ref="D41:D43"/>
    <mergeCell ref="B121:B122"/>
    <mergeCell ref="H19:I19"/>
    <mergeCell ref="J19:K19"/>
    <mergeCell ref="B21:B26"/>
    <mergeCell ref="D21:D22"/>
    <mergeCell ref="E21:E22"/>
    <mergeCell ref="D23:D24"/>
    <mergeCell ref="E23:E24"/>
    <mergeCell ref="I132:J132"/>
    <mergeCell ref="B53:B54"/>
    <mergeCell ref="C53:C54"/>
    <mergeCell ref="B52:E52"/>
    <mergeCell ref="E41:E43"/>
    <mergeCell ref="B41:B43"/>
    <mergeCell ref="A130:E130"/>
  </mergeCells>
  <pageMargins left="0.31496062992125984" right="0.31496062992125984" top="0.35433070866141736" bottom="0.35433070866141736" header="0.31496062992125984" footer="0.31496062992125984"/>
  <pageSetup paperSize="9" scale="70" orientation="landscape" r:id="rId1"/>
  <headerFooter>
    <oddFooter>&amp;L&amp;"Arial,Standaard"&amp;9ISO 14001 Milieuprestatiemeting (1 oktober 2019)&amp;R&amp;"Arial,Standaard"&amp;9&amp;P van &amp;N</oddFooter>
  </headerFooter>
  <rowBreaks count="5" manualBreakCount="5">
    <brk id="62" max="16383" man="1"/>
    <brk id="75" max="16383" man="1"/>
    <brk id="81" max="16383" man="1"/>
    <brk id="90" max="16383" man="1"/>
    <brk id="129" max="16383" man="1"/>
  </rowBreaks>
  <ignoredErrors>
    <ignoredError sqref="H101" evalErro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Frans</dc:creator>
  <cp:lastModifiedBy>Frans Stuyt</cp:lastModifiedBy>
  <cp:lastPrinted>2019-10-06T15:24:39Z</cp:lastPrinted>
  <dcterms:created xsi:type="dcterms:W3CDTF">2017-10-23T07:13:08Z</dcterms:created>
  <dcterms:modified xsi:type="dcterms:W3CDTF">2019-12-10T17:11:30Z</dcterms:modified>
</cp:coreProperties>
</file>